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xl/tables/table2.xml" ContentType="application/vnd.openxmlformats-officedocument.spreadsheetml.table+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M:\Verificatie\temp\OO\"/>
    </mc:Choice>
  </mc:AlternateContent>
  <bookViews>
    <workbookView xWindow="-120" yWindow="-120" windowWidth="29040" windowHeight="15840" activeTab="1"/>
  </bookViews>
  <sheets>
    <sheet name="hoe invullen" sheetId="3" r:id="rId1"/>
    <sheet name="Bestelbon" sheetId="1" r:id="rId2"/>
    <sheet name="versiebeheer" sheetId="4" r:id="rId3"/>
    <sheet name="Blad2"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 i="2" l="1"/>
  <c r="E4" i="2"/>
  <c r="E5" i="2"/>
  <c r="E6" i="2"/>
  <c r="E7" i="2"/>
  <c r="E8" i="2"/>
  <c r="E9" i="2"/>
  <c r="E10" i="2"/>
  <c r="E11" i="2"/>
  <c r="E12" i="2"/>
  <c r="E13" i="2"/>
  <c r="E14" i="2"/>
  <c r="E15" i="2"/>
  <c r="E16" i="2"/>
  <c r="E17" i="2"/>
  <c r="E18" i="2"/>
  <c r="E19" i="2"/>
  <c r="E20" i="2"/>
  <c r="E21" i="2"/>
  <c r="E22" i="2"/>
  <c r="E23" i="2"/>
  <c r="E24" i="2"/>
  <c r="E25" i="2"/>
  <c r="E26" i="2"/>
  <c r="E27" i="2"/>
  <c r="E28" i="2"/>
  <c r="E29" i="2"/>
  <c r="E30" i="2"/>
  <c r="E31" i="2"/>
  <c r="E32" i="2"/>
  <c r="E33" i="2"/>
  <c r="E34" i="2"/>
  <c r="E35" i="2"/>
  <c r="E36" i="2"/>
  <c r="E37" i="2"/>
  <c r="E38" i="2"/>
  <c r="E39" i="2"/>
  <c r="E40" i="2"/>
  <c r="E41" i="2"/>
  <c r="E42" i="2"/>
  <c r="E43" i="2"/>
  <c r="E44" i="2"/>
  <c r="E45" i="2"/>
  <c r="E46" i="2"/>
  <c r="J113" i="1" l="1"/>
  <c r="J111" i="1"/>
  <c r="J110" i="1"/>
  <c r="J108" i="1"/>
  <c r="J107" i="1"/>
  <c r="J103" i="1"/>
  <c r="J101" i="1"/>
  <c r="J100" i="1"/>
  <c r="J96" i="1"/>
  <c r="J95" i="1"/>
  <c r="J93" i="1"/>
  <c r="J92" i="1"/>
  <c r="J91" i="1"/>
  <c r="J90" i="1"/>
  <c r="J89" i="1"/>
  <c r="J88" i="1"/>
  <c r="J87" i="1"/>
  <c r="J86" i="1"/>
  <c r="J85" i="1"/>
  <c r="J84" i="1"/>
  <c r="J83" i="1"/>
  <c r="J82" i="1"/>
  <c r="J81" i="1"/>
  <c r="J80" i="1"/>
  <c r="J78" i="1"/>
  <c r="J77" i="1"/>
  <c r="J76" i="1"/>
  <c r="J72" i="1"/>
  <c r="J70" i="1"/>
  <c r="J69" i="1"/>
  <c r="J68" i="1"/>
  <c r="J67" i="1"/>
  <c r="J65" i="1"/>
  <c r="J64" i="1"/>
  <c r="J62" i="1"/>
  <c r="J61" i="1"/>
  <c r="J60" i="1"/>
  <c r="J59" i="1"/>
  <c r="J57" i="1"/>
  <c r="J56" i="1"/>
  <c r="J54" i="1"/>
  <c r="J53" i="1"/>
  <c r="J52" i="1"/>
  <c r="J51" i="1"/>
  <c r="J50" i="1"/>
  <c r="J49" i="1"/>
  <c r="J47" i="1"/>
  <c r="J46" i="1"/>
  <c r="J45" i="1"/>
  <c r="J44" i="1"/>
  <c r="J40" i="1"/>
  <c r="J116" i="1" l="1"/>
  <c r="J117" i="1" l="1"/>
  <c r="J119" i="1" l="1"/>
  <c r="J121" i="1" l="1"/>
  <c r="G29" i="1" s="1"/>
</calcChain>
</file>

<file path=xl/sharedStrings.xml><?xml version="1.0" encoding="utf-8"?>
<sst xmlns="http://schemas.openxmlformats.org/spreadsheetml/2006/main" count="464" uniqueCount="260">
  <si>
    <t>post-</t>
  </si>
  <si>
    <t>code</t>
  </si>
  <si>
    <t>OMSCHRIJVING VAN</t>
  </si>
  <si>
    <t>markt</t>
  </si>
  <si>
    <t>meet-</t>
  </si>
  <si>
    <t>hoev.</t>
  </si>
  <si>
    <t>nr.</t>
  </si>
  <si>
    <t>bestek</t>
  </si>
  <si>
    <t>WERKEN EN LEVERINGEN</t>
  </si>
  <si>
    <t>type</t>
  </si>
  <si>
    <t>eenh.</t>
  </si>
  <si>
    <t>a1</t>
  </si>
  <si>
    <t>d</t>
  </si>
  <si>
    <t>e</t>
  </si>
  <si>
    <t>e1</t>
  </si>
  <si>
    <t>e2</t>
  </si>
  <si>
    <t>f</t>
  </si>
  <si>
    <t>f1</t>
  </si>
  <si>
    <t>Algemeen</t>
  </si>
  <si>
    <t>Artikel 1: Algemeen</t>
  </si>
  <si>
    <t>Post 1 a)</t>
  </si>
  <si>
    <t>PM</t>
  </si>
  <si>
    <t>Pro memorie</t>
  </si>
  <si>
    <t>Post 1.1.a)</t>
  </si>
  <si>
    <t>Bijkomende werkvergadering</t>
  </si>
  <si>
    <t>VH</t>
  </si>
  <si>
    <t>Per vergadering</t>
  </si>
  <si>
    <t>elektrische installaties</t>
  </si>
  <si>
    <t>Artikel 2: Hoog- en middenspanningsinstallaties</t>
  </si>
  <si>
    <t>Post 2.1.a)</t>
  </si>
  <si>
    <t>Gelijkvormigheidsonderzoek hoog-en middenspanningsinstallatie</t>
  </si>
  <si>
    <t>Per cabine</t>
  </si>
  <si>
    <t>Post 2.2.a)</t>
  </si>
  <si>
    <t>Regelmatig bezoek hoog- en middenspanningsinstallatie</t>
  </si>
  <si>
    <t>Per cabine per jaar (4 bezoeken)</t>
  </si>
  <si>
    <t>Post 2.3.a)</t>
  </si>
  <si>
    <t>Periodieke keuring hoogspanningsinstallatie</t>
  </si>
  <si>
    <t>Per cabine per keuring</t>
  </si>
  <si>
    <t>Post 2.4.a)</t>
  </si>
  <si>
    <t>Thermografisch onderzoek hoogspanningsinstallatie</t>
  </si>
  <si>
    <t>per cabine</t>
  </si>
  <si>
    <t>Artikel 3: Laagspanning</t>
  </si>
  <si>
    <t>Post 3.1.a)</t>
  </si>
  <si>
    <t>Gelijkvormigheidsonderzoek laagspanningsinstallatie -  Eerste schijf 300m²</t>
  </si>
  <si>
    <t>Per locatie/ installatie</t>
  </si>
  <si>
    <t>Post 3.1.b)</t>
  </si>
  <si>
    <t>Gelijkvormigheidsonderzoek laagspanningsinstallatie - Bijkomende schijf 300m²</t>
  </si>
  <si>
    <t>Post 3.2.a)</t>
  </si>
  <si>
    <t>Periodieke keuring laagspanningsinstallatie - eerste schijf 300m²</t>
  </si>
  <si>
    <t>Per locatie/installatie</t>
  </si>
  <si>
    <t>Post 3.2.b)</t>
  </si>
  <si>
    <t>Periodieke keuring laagspanningsinstallatie - bijkomende schijf</t>
  </si>
  <si>
    <t>Post 3.3.a)</t>
  </si>
  <si>
    <t>Periodieke controle buiten het gebouw</t>
  </si>
  <si>
    <t>Per kring</t>
  </si>
  <si>
    <t>Post 3.4.a)</t>
  </si>
  <si>
    <t>Aarding</t>
  </si>
  <si>
    <t>stuk</t>
  </si>
  <si>
    <t>Artikel 4: Veiligheidsverlichtingsinstallaties</t>
  </si>
  <si>
    <t>Post 4.1.a)</t>
  </si>
  <si>
    <t>Gelijkvormigheidsonderzoek veiligheidsverlichtingsinstallaties per 10 toestellen</t>
  </si>
  <si>
    <t>Per 10 toestellen</t>
  </si>
  <si>
    <t>Post 4.2.a)</t>
  </si>
  <si>
    <t>Periodieke inspectie veiligheidsverlichtingsinstallatie</t>
  </si>
  <si>
    <t xml:space="preserve">Per 10 toestellen </t>
  </si>
  <si>
    <t>Artikel 5: Branddetectie en -meldingsinstallaties</t>
  </si>
  <si>
    <t>Post 5.1.a)</t>
  </si>
  <si>
    <t>Conformiteit installatie S21-100 - eerste schijf</t>
  </si>
  <si>
    <t>Per 25 componenten</t>
  </si>
  <si>
    <t>Post 5.1.b)</t>
  </si>
  <si>
    <t>Conformiteit installatie S21-100 - bijkomende schijf</t>
  </si>
  <si>
    <t>Post 5.2.a)</t>
  </si>
  <si>
    <t xml:space="preserve">Periodieke keuring brand - eerste schijf </t>
  </si>
  <si>
    <t>Post 5.2.b)</t>
  </si>
  <si>
    <t xml:space="preserve">Periodieke keuring brand - bijkomende schijf </t>
  </si>
  <si>
    <t>Artikel 6: Bliksembeveiligingsinstallaties</t>
  </si>
  <si>
    <t>Post 6.1.a)</t>
  </si>
  <si>
    <t>Conformiteit NBN EN 62305</t>
  </si>
  <si>
    <t>Per afdaling</t>
  </si>
  <si>
    <t>Post 6.2.a)</t>
  </si>
  <si>
    <t>Keuring bliksembeveiligingsinstallatie</t>
  </si>
  <si>
    <t>Artikel 7: Bijkomende opdrachten elektrische installaties</t>
  </si>
  <si>
    <t>Post 7.1.a)</t>
  </si>
  <si>
    <t>Thermografisch onderzoek laagspanning</t>
  </si>
  <si>
    <t>Per bord</t>
  </si>
  <si>
    <t>Post 7.2.a)</t>
  </si>
  <si>
    <t>Inspectie relais</t>
  </si>
  <si>
    <t>Post 7.3.a)</t>
  </si>
  <si>
    <t>Onderzoek diëlectricum</t>
  </si>
  <si>
    <t>Post 7.4.a)</t>
  </si>
  <si>
    <t>Meeting aardweerstand aarding</t>
  </si>
  <si>
    <t>Artikel 8: Ondersteuning</t>
  </si>
  <si>
    <t>Post 8 a)</t>
  </si>
  <si>
    <t>Ondersteuning</t>
  </si>
  <si>
    <t xml:space="preserve">per halve dag </t>
  </si>
  <si>
    <t>liften en hefwerktuigen</t>
  </si>
  <si>
    <t>Artikel 9: Indienststellingen Liften en hefwerktuigen</t>
  </si>
  <si>
    <t>Post 9.1.a)</t>
  </si>
  <si>
    <t>In dienststelling lift</t>
  </si>
  <si>
    <t>Post 9.2.a)</t>
  </si>
  <si>
    <t>Indienststelling hijs en hefwerktuigen</t>
  </si>
  <si>
    <t>Post 9.3.a)</t>
  </si>
  <si>
    <t>Indienststelling aanslagmiddelen en hijstoebehoren</t>
  </si>
  <si>
    <t>Artikel 10: Periodieke controle Liften en hefwerktuigen</t>
  </si>
  <si>
    <t>Post 10.1.a)</t>
  </si>
  <si>
    <t>Periodieke controle van liften</t>
  </si>
  <si>
    <t>Per lift per controle</t>
  </si>
  <si>
    <t>Post 10.2.a)</t>
  </si>
  <si>
    <t>Periodieke controle poort</t>
  </si>
  <si>
    <t>Per installatie per controle</t>
  </si>
  <si>
    <t>Post 10.2.b)</t>
  </si>
  <si>
    <t>Periodieke controle mobiele zaalbrug</t>
  </si>
  <si>
    <t>Post 10.2.c)</t>
  </si>
  <si>
    <t>Periodieke controle Zittribune</t>
  </si>
  <si>
    <t>Post 10.2.d)</t>
  </si>
  <si>
    <t>Periodieke controle Beweegbare takel</t>
  </si>
  <si>
    <t>Post 10.2.e)</t>
  </si>
  <si>
    <t>Periodieke controle Rolbrug</t>
  </si>
  <si>
    <t>Post 10.2.f)</t>
  </si>
  <si>
    <t>Periodieke controle Trek</t>
  </si>
  <si>
    <t>Post 10.2.g)</t>
  </si>
  <si>
    <t>Periodieke controle Takels</t>
  </si>
  <si>
    <t>Post 10.2.h)</t>
  </si>
  <si>
    <t>Periodieke controle Autohefbrug</t>
  </si>
  <si>
    <t>Post 10.3.a)</t>
  </si>
  <si>
    <t>Periodieke controle van een behandelingstoestel</t>
  </si>
  <si>
    <t>Per toestel per controle</t>
  </si>
  <si>
    <t>Post 10.4.a)</t>
  </si>
  <si>
    <t>Periodieke controles van aanslagmiddelen en hijstoebehoren</t>
  </si>
  <si>
    <t>Per stuk per controle</t>
  </si>
  <si>
    <t>Post 10.5.a)</t>
  </si>
  <si>
    <t>Periodieke controle van vast opgesteld verankeringspunt</t>
  </si>
  <si>
    <t>Post 10.5.b)</t>
  </si>
  <si>
    <t>Periodieke controle van levenslijn</t>
  </si>
  <si>
    <t>Post 10.5.c)</t>
  </si>
  <si>
    <t>Periodieke controle van los materiaal zoals harnas met toebehoren</t>
  </si>
  <si>
    <t>Artikel 11: Risicoanalyse Liften en hefwerktuigen</t>
  </si>
  <si>
    <t>Post 11.1.a)</t>
  </si>
  <si>
    <t>Risicoanalyse lift</t>
  </si>
  <si>
    <t>Post 11.2.a)</t>
  </si>
  <si>
    <t>Keuring na risicoanalyse</t>
  </si>
  <si>
    <t>Nutsvoorzieningen</t>
  </si>
  <si>
    <t>Artikel 12: Indienststellingsonderzoek Nutsvoorzieningen</t>
  </si>
  <si>
    <t>Post 12.1.a)</t>
  </si>
  <si>
    <t>Indienststellingsonderzoek - Gaskeuring</t>
  </si>
  <si>
    <t>Post 12.2.a)</t>
  </si>
  <si>
    <t>Indienststellingsonderzoek - Waterkeuring</t>
  </si>
  <si>
    <t>Artikel 13: Periodieke onderzoeken stookolietank</t>
  </si>
  <si>
    <t>Post 13.1.a)</t>
  </si>
  <si>
    <t>Periodiek onderzoek - stookolietank</t>
  </si>
  <si>
    <t>Andere </t>
  </si>
  <si>
    <t>Artikel 14: Ladders en noodladders</t>
  </si>
  <si>
    <t>Post 14.1.a)</t>
  </si>
  <si>
    <t>Periodieke controle ladder</t>
  </si>
  <si>
    <t>Post 14.1.b)</t>
  </si>
  <si>
    <t>Periodieke controle noodladder</t>
  </si>
  <si>
    <t>Artikel 15: Vorming</t>
  </si>
  <si>
    <t>Post 15.1.a)</t>
  </si>
  <si>
    <t>Opmaak specifieke vorming van ½ dag</t>
  </si>
  <si>
    <t>Post 15.2.a)</t>
  </si>
  <si>
    <t>Vormingsessie ½ dag</t>
  </si>
  <si>
    <t>Artikel 16: Vergoedingen</t>
  </si>
  <si>
    <t>Post 16.1.a)</t>
  </si>
  <si>
    <t>Nutteloze verplaatsing</t>
  </si>
  <si>
    <t>eenheidsprijs</t>
  </si>
  <si>
    <t>van 21/03/2019</t>
  </si>
  <si>
    <t>Tot 31/12/2019</t>
  </si>
  <si>
    <t>Bestelling</t>
  </si>
  <si>
    <t>Totaal bestelling</t>
  </si>
  <si>
    <t>Totaal Bestelling</t>
  </si>
  <si>
    <t>excl. BTW</t>
  </si>
  <si>
    <t>BTW %</t>
  </si>
  <si>
    <t>BTW bedrag</t>
  </si>
  <si>
    <t>incl. BTW</t>
  </si>
  <si>
    <t>BTWpercentages</t>
  </si>
  <si>
    <t>minimumvergoeding van 50 euro bij bestellingen &lt; 50 euro</t>
  </si>
  <si>
    <t>Besteller</t>
  </si>
  <si>
    <t xml:space="preserve">Naam: </t>
  </si>
  <si>
    <t>Naam:</t>
  </si>
  <si>
    <t>Straat + nr:</t>
  </si>
  <si>
    <t>BTW nummer:</t>
  </si>
  <si>
    <t>e-mail:</t>
  </si>
  <si>
    <t xml:space="preserve">Telnr: </t>
  </si>
  <si>
    <t xml:space="preserve">Plaats van uitvoering: </t>
  </si>
  <si>
    <t>Postcode + plaats:</t>
  </si>
  <si>
    <t>Bestelbon 2019 : 
Raamcontract Keuringen 2018/HFB/OP/45771</t>
  </si>
  <si>
    <t>Bestelling:</t>
  </si>
  <si>
    <t>Datum bestelling:</t>
  </si>
  <si>
    <t xml:space="preserve">voor een bedrag van </t>
  </si>
  <si>
    <t>euro incl BTW</t>
  </si>
  <si>
    <t>Naam/organisatie:</t>
  </si>
  <si>
    <r>
      <rPr>
        <b/>
        <sz val="10"/>
        <rFont val="Century Gothic"/>
        <family val="2"/>
      </rPr>
      <t>E</t>
    </r>
    <r>
      <rPr>
        <sz val="10"/>
        <rFont val="Century Gothic"/>
        <family val="2"/>
      </rPr>
      <t>enmalig/</t>
    </r>
  </si>
  <si>
    <r>
      <rPr>
        <b/>
        <sz val="10"/>
        <rFont val="Century Gothic"/>
        <family val="2"/>
      </rPr>
      <t>P</t>
    </r>
    <r>
      <rPr>
        <sz val="10"/>
        <rFont val="Century Gothic"/>
        <family val="2"/>
      </rPr>
      <t>eriodiek in te plannen</t>
    </r>
  </si>
  <si>
    <t>E</t>
  </si>
  <si>
    <t>P</t>
  </si>
  <si>
    <t>E / P</t>
  </si>
  <si>
    <t>Ref.nr betaling:</t>
  </si>
  <si>
    <t>Telnr:</t>
  </si>
  <si>
    <t>Per schijf 300m²</t>
  </si>
  <si>
    <t>Kolom1</t>
  </si>
  <si>
    <t>postnr</t>
  </si>
  <si>
    <t>postomschrijving</t>
  </si>
  <si>
    <t>Post 02.1.a)</t>
  </si>
  <si>
    <t>Post 01.1.a)</t>
  </si>
  <si>
    <t>Post 02.2.a)</t>
  </si>
  <si>
    <t>Post 02.3.a)</t>
  </si>
  <si>
    <t>Post 02.4.a)</t>
  </si>
  <si>
    <t>Post 03.3.a)</t>
  </si>
  <si>
    <t>Post 03.4.a)</t>
  </si>
  <si>
    <t>Post 04.1.a)</t>
  </si>
  <si>
    <t>Post 04.2.a)</t>
  </si>
  <si>
    <t>Post 06.1.a)</t>
  </si>
  <si>
    <t>Post 06.2.a)</t>
  </si>
  <si>
    <t>Post 07.1.a)</t>
  </si>
  <si>
    <t>Post 07.2.a)</t>
  </si>
  <si>
    <t>Post 07.3.a)</t>
  </si>
  <si>
    <t>Post 07.4.a)</t>
  </si>
  <si>
    <t>Post 08 a)</t>
  </si>
  <si>
    <t>Post 09.1.a)</t>
  </si>
  <si>
    <t>Post 09.2.a)</t>
  </si>
  <si>
    <t>Post 09.3.a)</t>
  </si>
  <si>
    <t>Post 03.1.a)&amp;b)</t>
  </si>
  <si>
    <t xml:space="preserve">Gelijkvormigheidsonderzoek laagspanningsinstallatie </t>
  </si>
  <si>
    <t>Post 03.2.a)&amp;b)</t>
  </si>
  <si>
    <t xml:space="preserve">Periodieke keuring laagspanningsinstallatie </t>
  </si>
  <si>
    <t>Post 05.1.a)&amp;b)</t>
  </si>
  <si>
    <t>Periodieke inspectie veiligheidsverlichtingsinstallatie per 10 toestellen</t>
  </si>
  <si>
    <t>Conformiteit installatie S21-100 per 25 componenten</t>
  </si>
  <si>
    <t>Periodieke keuring brand per 25 componenten</t>
  </si>
  <si>
    <t>Post 05.2.a)&amp;b)</t>
  </si>
  <si>
    <t>Opmerkingen</t>
  </si>
  <si>
    <t>FMIS code gebouw:</t>
  </si>
  <si>
    <t xml:space="preserve">AAN: 
Bureau voor Technische Inspecties VZW
Maaltecenter Blok G
Derbystraat 345
9051 Gent
m: planning@bticonsult.be
t:  +32 9 242 92 00
</t>
  </si>
  <si>
    <t>Contactpersoon ter plaatse</t>
  </si>
  <si>
    <t>Opm planning:</t>
  </si>
  <si>
    <t>keuring geldig tot:</t>
  </si>
  <si>
    <t>Korte toelichting: hoe vul ik de bestelbon in.</t>
  </si>
  <si>
    <t xml:space="preserve">Maak per locatie een bestelbon aan. </t>
  </si>
  <si>
    <t>Je kan enkel de blauwe velden invullen</t>
  </si>
  <si>
    <t>diegene die de opdrachtgever is om de keuringen uit te laten voeren. Hij is contractueel gebonden. Kan budgetten laten vastleggen en de facturen laten betalen</t>
  </si>
  <si>
    <t>Facturatiegegevens</t>
  </si>
  <si>
    <t>na uitvoering zal op basis van deze gegevens de factuur gegenereerd worden.</t>
  </si>
  <si>
    <t>Het referentienummer waarop het budget voor deze bestelling is vastgelegd</t>
  </si>
  <si>
    <t>Diegene die de toegang ter plaatse kan faciliteren, met deze persoon zullen de afspraken gemaakt worden voor de keuringen.</t>
  </si>
  <si>
    <t>exacte locatie war de keuring dient uitgevoerd te worden</t>
  </si>
  <si>
    <t>Geef hier aan wat tot welke datum  de huidige keuring geldig is. Hier kan bij de planning dan rekening mee gehouden worden. Indien hier geen datum wordt ingevuld, wordt de keuring zo snel mogelijk ingepland.</t>
  </si>
  <si>
    <t>Geef hier aan of er speciale procedures voor toegang tot de installaties zijn,  bepaalde data die niet mogelijk zijn, …</t>
  </si>
  <si>
    <t>kolom "Hoev Bestelling"</t>
  </si>
  <si>
    <t>geef hier het aantal items aan voor de locatie van de bestelling</t>
  </si>
  <si>
    <t>wanneer je bv 4 liften hebt op deze locatie die je wenst te laten keuren, geef in post 10,1,a) in deze kolom  4 in. Wanneer je in de volgende kolom "p" meegeeft, zullen de liften periodiek ingepland worden om te keuren.</t>
  </si>
  <si>
    <t>wanneer je bv voor een gebouw van 1400m² een keuring laagspanning wenst te bestellen, geef je in post 3,2,a) hoeveelheid 1 in (eerste schijf) en in 3,2,b) hoeveelheid 4 in (volgende schijven). In de volgende kolom kan je aangeven of deze keuring eenmalig dient uitgevoerd te worden of periodiek ingepland.</t>
  </si>
  <si>
    <t>onderaan kan indien nodig het BTW percentage nog aangepast worden.</t>
  </si>
  <si>
    <t>De prijslijst is geldig tem 31/12/2019, voor bestelligen vanaf 1/1/2020 zal een aangepaste prijslijst ter beschikking gesteld worden.</t>
  </si>
  <si>
    <t>FMIS code gebouw/site:</t>
  </si>
  <si>
    <t>Dit is een 8 of 10 cijferige code die de site of het gebouw uniek identificeert in FMIS
Op deze locatie zullen de verslagen ook opgeladen worden.</t>
  </si>
  <si>
    <t>54771_bestelbon_keuringen_2019_.xltx</t>
  </si>
  <si>
    <t>Tom Van de Moer</t>
  </si>
  <si>
    <t>1ste definitieve versie</t>
  </si>
  <si>
    <t>gepubliceerd op 25/04/2019</t>
  </si>
  <si>
    <t>aanpassing van FMIS code van enkel gebouw naar gebouw en site
invoerveld van 8 tot 11 cijfers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</si>
</sst>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General;[Red]\-General"/>
    <numFmt numFmtId="165" formatCode=";;;"/>
    <numFmt numFmtId="166" formatCode="#,##0.000"/>
  </numFmts>
  <fonts count="15" x14ac:knownFonts="1">
    <font>
      <sz val="11"/>
      <color theme="1"/>
      <name val="Calibri"/>
      <family val="2"/>
      <scheme val="minor"/>
    </font>
    <font>
      <b/>
      <sz val="11"/>
      <name val="Century Gothic"/>
      <family val="2"/>
    </font>
    <font>
      <sz val="10"/>
      <name val="Century Gothic"/>
      <family val="2"/>
    </font>
    <font>
      <sz val="12"/>
      <name val="Century Gothic"/>
      <family val="2"/>
    </font>
    <font>
      <sz val="11"/>
      <name val="Century Gothic"/>
      <family val="2"/>
    </font>
    <font>
      <i/>
      <sz val="11"/>
      <name val="Century Gothic"/>
      <family val="2"/>
    </font>
    <font>
      <b/>
      <sz val="11"/>
      <color theme="1"/>
      <name val="Calibri"/>
      <family val="2"/>
      <scheme val="minor"/>
    </font>
    <font>
      <b/>
      <sz val="18"/>
      <color theme="1"/>
      <name val="Calibri"/>
      <family val="2"/>
      <scheme val="minor"/>
    </font>
    <font>
      <b/>
      <sz val="10"/>
      <name val="Century Gothic"/>
      <family val="2"/>
    </font>
    <font>
      <i/>
      <sz val="11"/>
      <color rgb="FF333333"/>
      <name val="Calibri"/>
      <family val="2"/>
      <scheme val="minor"/>
    </font>
    <font>
      <sz val="10"/>
      <name val="Arial"/>
      <family val="2"/>
    </font>
    <font>
      <sz val="11"/>
      <color rgb="FFFF0000"/>
      <name val="Century Gothic"/>
      <family val="2"/>
    </font>
    <font>
      <sz val="11"/>
      <color rgb="FF00B0F0"/>
      <name val="Century Gothic"/>
      <family val="2"/>
    </font>
    <font>
      <b/>
      <sz val="20"/>
      <color theme="1"/>
      <name val="Calibri"/>
      <family val="2"/>
      <scheme val="minor"/>
    </font>
    <font>
      <sz val="11"/>
      <color rgb="FF0070C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7" tint="0.59999389629810485"/>
        <bgColor indexed="64"/>
      </patternFill>
    </fill>
    <fill>
      <patternFill patternType="solid">
        <fgColor rgb="FFFFC000"/>
        <bgColor indexed="64"/>
      </patternFill>
    </fill>
    <fill>
      <patternFill patternType="solid">
        <fgColor rgb="FFAAF8FC"/>
        <bgColor indexed="64"/>
      </patternFill>
    </fill>
    <fill>
      <patternFill patternType="solid">
        <fgColor rgb="FF92D050"/>
        <bgColor indexed="64"/>
      </patternFill>
    </fill>
  </fills>
  <borders count="31">
    <border>
      <left/>
      <right/>
      <top/>
      <bottom/>
      <diagonal/>
    </border>
    <border>
      <left style="medium">
        <color indexed="53"/>
      </left>
      <right style="medium">
        <color indexed="53"/>
      </right>
      <top style="medium">
        <color indexed="53"/>
      </top>
      <bottom/>
      <diagonal/>
    </border>
    <border>
      <left style="medium">
        <color indexed="53"/>
      </left>
      <right/>
      <top style="medium">
        <color indexed="53"/>
      </top>
      <bottom/>
      <diagonal/>
    </border>
    <border>
      <left/>
      <right style="medium">
        <color indexed="53"/>
      </right>
      <top style="medium">
        <color indexed="53"/>
      </top>
      <bottom/>
      <diagonal/>
    </border>
    <border>
      <left style="medium">
        <color rgb="FFFF6600"/>
      </left>
      <right style="medium">
        <color indexed="53"/>
      </right>
      <top/>
      <bottom/>
      <diagonal/>
    </border>
    <border>
      <left style="medium">
        <color indexed="53"/>
      </left>
      <right/>
      <top/>
      <bottom/>
      <diagonal/>
    </border>
    <border>
      <left/>
      <right style="medium">
        <color indexed="53"/>
      </right>
      <top/>
      <bottom/>
      <diagonal/>
    </border>
    <border>
      <left style="medium">
        <color indexed="53"/>
      </left>
      <right style="medium">
        <color indexed="53"/>
      </right>
      <top/>
      <bottom style="medium">
        <color indexed="53"/>
      </bottom>
      <diagonal/>
    </border>
    <border>
      <left style="medium">
        <color indexed="53"/>
      </left>
      <right/>
      <top/>
      <bottom style="medium">
        <color indexed="53"/>
      </bottom>
      <diagonal/>
    </border>
    <border>
      <left/>
      <right style="medium">
        <color indexed="53"/>
      </right>
      <top/>
      <bottom style="medium">
        <color indexed="53"/>
      </bottom>
      <diagonal/>
    </border>
    <border>
      <left/>
      <right/>
      <top style="medium">
        <color indexed="53"/>
      </top>
      <bottom style="medium">
        <color indexed="53"/>
      </bottom>
      <diagonal/>
    </border>
    <border>
      <left style="medium">
        <color indexed="53"/>
      </left>
      <right style="thin">
        <color indexed="53"/>
      </right>
      <top style="medium">
        <color indexed="53"/>
      </top>
      <bottom/>
      <diagonal/>
    </border>
    <border>
      <left style="thin">
        <color indexed="53"/>
      </left>
      <right style="thin">
        <color indexed="53"/>
      </right>
      <top style="medium">
        <color indexed="53"/>
      </top>
      <bottom/>
      <diagonal/>
    </border>
    <border>
      <left style="thin">
        <color indexed="53"/>
      </left>
      <right/>
      <top style="medium">
        <color indexed="53"/>
      </top>
      <bottom/>
      <diagonal/>
    </border>
    <border>
      <left/>
      <right style="thin">
        <color indexed="53"/>
      </right>
      <top style="medium">
        <color indexed="53"/>
      </top>
      <bottom/>
      <diagonal/>
    </border>
    <border>
      <left style="thin">
        <color indexed="53"/>
      </left>
      <right style="thin">
        <color indexed="53"/>
      </right>
      <top/>
      <bottom/>
      <diagonal/>
    </border>
    <border>
      <left style="thin">
        <color indexed="53"/>
      </left>
      <right/>
      <top/>
      <bottom/>
      <diagonal/>
    </border>
    <border>
      <left/>
      <right style="thin">
        <color indexed="53"/>
      </right>
      <top/>
      <bottom/>
      <diagonal/>
    </border>
    <border>
      <left style="medium">
        <color indexed="53"/>
      </left>
      <right style="thin">
        <color indexed="53"/>
      </right>
      <top/>
      <bottom style="medium">
        <color indexed="53"/>
      </bottom>
      <diagonal/>
    </border>
    <border>
      <left style="thin">
        <color indexed="53"/>
      </left>
      <right style="thin">
        <color indexed="53"/>
      </right>
      <top/>
      <bottom style="medium">
        <color indexed="53"/>
      </bottom>
      <diagonal/>
    </border>
    <border>
      <left style="thin">
        <color indexed="53"/>
      </left>
      <right/>
      <top/>
      <bottom style="medium">
        <color indexed="53"/>
      </bottom>
      <diagonal/>
    </border>
    <border>
      <left/>
      <right style="thin">
        <color indexed="53"/>
      </right>
      <top/>
      <bottom style="medium">
        <color indexed="53"/>
      </bottom>
      <diagonal/>
    </border>
    <border>
      <left style="thick">
        <color indexed="53"/>
      </left>
      <right style="thin">
        <color indexed="53"/>
      </right>
      <top style="thick">
        <color indexed="53"/>
      </top>
      <bottom style="thick">
        <color indexed="53"/>
      </bottom>
      <diagonal/>
    </border>
    <border>
      <left/>
      <right style="thick">
        <color indexed="53"/>
      </right>
      <top style="thick">
        <color indexed="53"/>
      </top>
      <bottom style="thick">
        <color indexed="5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7">
    <xf numFmtId="0" fontId="0" fillId="0" borderId="0"/>
    <xf numFmtId="49" fontId="4" fillId="0" borderId="0" applyFill="0" applyBorder="0">
      <alignment horizontal="center" vertical="top"/>
    </xf>
    <xf numFmtId="49" fontId="4" fillId="0" borderId="0" applyFill="0" applyBorder="0">
      <alignment horizontal="left" vertical="top" wrapText="1"/>
    </xf>
    <xf numFmtId="166" fontId="4" fillId="0" borderId="0" applyFill="0" applyBorder="0">
      <alignment horizontal="right" vertical="top"/>
      <protection hidden="1"/>
    </xf>
    <xf numFmtId="4" fontId="4" fillId="0" borderId="0" applyFill="0" applyBorder="0">
      <alignment horizontal="right" vertical="top"/>
      <protection locked="0"/>
    </xf>
    <xf numFmtId="4" fontId="4" fillId="0" borderId="0" applyFill="0" applyBorder="0">
      <alignment horizontal="right" vertical="top"/>
      <protection hidden="1"/>
    </xf>
    <xf numFmtId="0" fontId="10" fillId="0" borderId="0"/>
  </cellStyleXfs>
  <cellXfs count="104">
    <xf numFmtId="0" fontId="0" fillId="0" borderId="0" xfId="0"/>
    <xf numFmtId="0" fontId="0" fillId="0" borderId="0" xfId="0" applyProtection="1"/>
    <xf numFmtId="0" fontId="0" fillId="0" borderId="0" xfId="0" applyAlignment="1" applyProtection="1">
      <alignment horizontal="center"/>
    </xf>
    <xf numFmtId="164" fontId="1" fillId="0" borderId="1" xfId="0" applyNumberFormat="1" applyFont="1" applyFill="1" applyBorder="1" applyAlignment="1" applyProtection="1"/>
    <xf numFmtId="164" fontId="1" fillId="0" borderId="1" xfId="0" applyNumberFormat="1" applyFont="1" applyFill="1" applyBorder="1" applyAlignment="1" applyProtection="1">
      <alignment vertical="center"/>
    </xf>
    <xf numFmtId="164" fontId="1" fillId="0" borderId="2" xfId="0" applyNumberFormat="1" applyFont="1" applyFill="1" applyBorder="1" applyAlignment="1" applyProtection="1">
      <alignment vertical="center"/>
    </xf>
    <xf numFmtId="164" fontId="1" fillId="0" borderId="3" xfId="0" applyNumberFormat="1" applyFont="1" applyFill="1" applyBorder="1" applyAlignment="1" applyProtection="1">
      <alignment vertical="center"/>
    </xf>
    <xf numFmtId="164" fontId="1" fillId="0" borderId="1"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xf numFmtId="0" fontId="3" fillId="0" borderId="5" xfId="0" applyNumberFormat="1" applyFont="1" applyFill="1" applyBorder="1" applyAlignment="1" applyProtection="1">
      <alignment horizontal="center" vertical="center"/>
    </xf>
    <xf numFmtId="0" fontId="4" fillId="0" borderId="6" xfId="0" applyNumberFormat="1" applyFont="1" applyFill="1" applyBorder="1" applyAlignment="1" applyProtection="1">
      <alignment vertical="center"/>
    </xf>
    <xf numFmtId="0" fontId="2" fillId="4" borderId="4" xfId="0" applyNumberFormat="1" applyFont="1" applyFill="1" applyBorder="1" applyAlignment="1" applyProtection="1">
      <alignment horizontal="center" vertical="center"/>
    </xf>
    <xf numFmtId="165" fontId="4" fillId="0" borderId="7" xfId="0" applyNumberFormat="1" applyFont="1" applyFill="1" applyBorder="1" applyAlignment="1" applyProtection="1">
      <alignment horizontal="center"/>
    </xf>
    <xf numFmtId="165" fontId="4" fillId="0" borderId="7" xfId="0" applyNumberFormat="1" applyFont="1" applyFill="1" applyBorder="1" applyAlignment="1" applyProtection="1">
      <alignment horizontal="center" vertical="center"/>
    </xf>
    <xf numFmtId="165" fontId="4" fillId="0" borderId="8" xfId="0" applyNumberFormat="1" applyFont="1" applyFill="1" applyBorder="1" applyAlignment="1" applyProtection="1">
      <alignment horizontal="center" vertical="center"/>
    </xf>
    <xf numFmtId="165" fontId="4" fillId="0" borderId="9" xfId="0" applyNumberFormat="1" applyFont="1" applyFill="1" applyBorder="1" applyAlignment="1" applyProtection="1">
      <alignment horizontal="center" vertical="center"/>
    </xf>
    <xf numFmtId="165" fontId="4" fillId="0" borderId="10" xfId="0" applyNumberFormat="1" applyFont="1" applyFill="1" applyBorder="1" applyAlignment="1" applyProtection="1">
      <alignment horizontal="center"/>
    </xf>
    <xf numFmtId="165" fontId="4" fillId="0" borderId="10" xfId="0" applyNumberFormat="1" applyFont="1" applyFill="1" applyBorder="1" applyAlignment="1" applyProtection="1">
      <alignment horizontal="center" vertical="top"/>
    </xf>
    <xf numFmtId="0" fontId="3" fillId="0" borderId="11" xfId="0" applyFont="1" applyFill="1" applyBorder="1" applyProtection="1"/>
    <xf numFmtId="0" fontId="3" fillId="0" borderId="12" xfId="0" applyFont="1" applyFill="1" applyBorder="1" applyProtection="1"/>
    <xf numFmtId="0" fontId="3" fillId="0" borderId="13" xfId="0" applyFont="1" applyFill="1" applyBorder="1" applyProtection="1"/>
    <xf numFmtId="0" fontId="3" fillId="0" borderId="14" xfId="0" applyFont="1" applyFill="1" applyBorder="1" applyProtection="1"/>
    <xf numFmtId="0" fontId="3" fillId="0" borderId="12" xfId="0" applyFont="1" applyFill="1" applyBorder="1" applyAlignment="1" applyProtection="1">
      <alignment horizontal="center"/>
    </xf>
    <xf numFmtId="49" fontId="4" fillId="2" borderId="15" xfId="1" applyFill="1" applyBorder="1" applyProtection="1">
      <alignment horizontal="center" vertical="top"/>
    </xf>
    <xf numFmtId="49" fontId="1" fillId="2" borderId="16" xfId="2" applyFont="1" applyFill="1" applyBorder="1" applyProtection="1">
      <alignment horizontal="left" vertical="top" wrapText="1"/>
    </xf>
    <xf numFmtId="49" fontId="4" fillId="2" borderId="17" xfId="1" applyFill="1" applyBorder="1" applyProtection="1">
      <alignment horizontal="center" vertical="top"/>
    </xf>
    <xf numFmtId="166" fontId="4" fillId="2" borderId="15" xfId="3" applyFill="1" applyBorder="1" applyProtection="1">
      <alignment horizontal="right" vertical="top"/>
    </xf>
    <xf numFmtId="4" fontId="4" fillId="2" borderId="15" xfId="4" applyFill="1" applyBorder="1" applyAlignment="1" applyProtection="1">
      <alignment horizontal="center" vertical="top"/>
    </xf>
    <xf numFmtId="49" fontId="4" fillId="0" borderId="15" xfId="1" applyFill="1" applyBorder="1" applyProtection="1">
      <alignment horizontal="center" vertical="top"/>
    </xf>
    <xf numFmtId="49" fontId="5" fillId="3" borderId="16" xfId="2" applyFont="1" applyFill="1" applyBorder="1" applyAlignment="1" applyProtection="1">
      <alignment horizontal="center" vertical="top" wrapText="1"/>
    </xf>
    <xf numFmtId="49" fontId="4" fillId="0" borderId="17" xfId="1" applyFill="1" applyBorder="1" applyProtection="1">
      <alignment horizontal="center" vertical="top"/>
    </xf>
    <xf numFmtId="166" fontId="4" fillId="0" borderId="15" xfId="3" applyFill="1" applyBorder="1" applyProtection="1">
      <alignment horizontal="right" vertical="top"/>
    </xf>
    <xf numFmtId="4" fontId="4" fillId="0" borderId="15" xfId="4" applyFill="1" applyBorder="1" applyAlignment="1" applyProtection="1">
      <alignment horizontal="center" vertical="top"/>
    </xf>
    <xf numFmtId="49" fontId="4" fillId="0" borderId="16" xfId="2" applyFill="1" applyBorder="1" applyProtection="1">
      <alignment horizontal="left" vertical="top" wrapText="1"/>
    </xf>
    <xf numFmtId="49" fontId="1" fillId="2" borderId="15" xfId="1" applyFont="1" applyFill="1" applyBorder="1" applyProtection="1">
      <alignment horizontal="center" vertical="top"/>
    </xf>
    <xf numFmtId="49" fontId="1" fillId="2" borderId="17" xfId="1" applyFont="1" applyFill="1" applyBorder="1" applyProtection="1">
      <alignment horizontal="center" vertical="top"/>
    </xf>
    <xf numFmtId="166" fontId="1" fillId="2" borderId="15" xfId="3" applyFont="1" applyFill="1" applyBorder="1" applyProtection="1">
      <alignment horizontal="right" vertical="top"/>
    </xf>
    <xf numFmtId="4" fontId="1" fillId="2" borderId="15" xfId="4" applyFont="1" applyFill="1" applyBorder="1" applyAlignment="1" applyProtection="1">
      <alignment horizontal="center" vertical="top"/>
    </xf>
    <xf numFmtId="4" fontId="4" fillId="0" borderId="15" xfId="4" quotePrefix="1" applyFill="1" applyBorder="1" applyAlignment="1" applyProtection="1">
      <alignment horizontal="center" vertical="top"/>
    </xf>
    <xf numFmtId="49" fontId="4" fillId="0" borderId="18" xfId="1" applyFont="1" applyFill="1" applyBorder="1" applyProtection="1">
      <alignment horizontal="center" vertical="top"/>
    </xf>
    <xf numFmtId="49" fontId="4" fillId="0" borderId="19" xfId="1" applyFont="1" applyFill="1" applyBorder="1" applyProtection="1">
      <alignment horizontal="center" vertical="top"/>
    </xf>
    <xf numFmtId="49" fontId="4" fillId="0" borderId="20" xfId="2" applyFont="1" applyFill="1" applyBorder="1" applyProtection="1">
      <alignment horizontal="left" vertical="top" wrapText="1"/>
    </xf>
    <xf numFmtId="49" fontId="4" fillId="0" borderId="21" xfId="1" applyFont="1" applyFill="1" applyBorder="1" applyProtection="1">
      <alignment horizontal="center" vertical="top"/>
    </xf>
    <xf numFmtId="166" fontId="4" fillId="0" borderId="19" xfId="3" applyFont="1" applyFill="1" applyBorder="1" applyProtection="1">
      <alignment horizontal="right" vertical="top"/>
    </xf>
    <xf numFmtId="4" fontId="4" fillId="0" borderId="19" xfId="5" applyFont="1" applyFill="1" applyBorder="1" applyAlignment="1" applyProtection="1">
      <alignment horizontal="center" vertical="top"/>
    </xf>
    <xf numFmtId="4" fontId="4" fillId="0" borderId="22" xfId="4" applyFill="1" applyBorder="1" applyAlignment="1" applyProtection="1">
      <alignment horizontal="center" vertical="top"/>
    </xf>
    <xf numFmtId="4" fontId="4" fillId="0" borderId="23" xfId="4" applyFill="1" applyBorder="1" applyAlignment="1" applyProtection="1">
      <alignment horizontal="center" vertical="top"/>
    </xf>
    <xf numFmtId="3" fontId="4" fillId="0" borderId="15" xfId="3" applyNumberFormat="1" applyFill="1" applyBorder="1" applyProtection="1">
      <alignment horizontal="right" vertical="top"/>
    </xf>
    <xf numFmtId="3" fontId="1" fillId="2" borderId="15" xfId="3" applyNumberFormat="1" applyFont="1" applyFill="1" applyBorder="1" applyProtection="1">
      <alignment horizontal="right" vertical="top"/>
    </xf>
    <xf numFmtId="4" fontId="4" fillId="0" borderId="0" xfId="4" applyFill="1" applyBorder="1" applyAlignment="1" applyProtection="1">
      <alignment horizontal="center" vertical="top"/>
    </xf>
    <xf numFmtId="4" fontId="4" fillId="0" borderId="0" xfId="4" applyFill="1" applyBorder="1" applyAlignment="1" applyProtection="1">
      <alignment horizontal="right" vertical="top"/>
    </xf>
    <xf numFmtId="0" fontId="0" fillId="0" borderId="0" xfId="0" applyAlignment="1" applyProtection="1">
      <alignment horizontal="right"/>
    </xf>
    <xf numFmtId="0" fontId="6" fillId="0" borderId="0" xfId="0" applyFont="1" applyProtection="1"/>
    <xf numFmtId="0" fontId="7" fillId="0" borderId="0" xfId="0" applyFont="1" applyAlignment="1" applyProtection="1">
      <alignment vertical="top" wrapText="1"/>
    </xf>
    <xf numFmtId="0" fontId="6" fillId="0" borderId="0" xfId="0" applyFont="1" applyAlignment="1" applyProtection="1">
      <alignment wrapText="1"/>
    </xf>
    <xf numFmtId="0" fontId="6" fillId="0" borderId="24" xfId="0" applyFont="1" applyBorder="1" applyProtection="1"/>
    <xf numFmtId="0" fontId="0" fillId="0" borderId="25" xfId="0" applyBorder="1" applyProtection="1"/>
    <xf numFmtId="0" fontId="0" fillId="0" borderId="25" xfId="0" applyBorder="1" applyAlignment="1" applyProtection="1">
      <alignment horizontal="center"/>
    </xf>
    <xf numFmtId="0" fontId="0" fillId="0" borderId="26" xfId="0" applyBorder="1" applyProtection="1"/>
    <xf numFmtId="0" fontId="0" fillId="0" borderId="27" xfId="0" applyBorder="1" applyProtection="1"/>
    <xf numFmtId="0" fontId="0" fillId="0" borderId="28" xfId="0" applyBorder="1" applyAlignment="1" applyProtection="1">
      <alignment horizontal="right"/>
    </xf>
    <xf numFmtId="0" fontId="0" fillId="0" borderId="28" xfId="0" applyBorder="1" applyProtection="1"/>
    <xf numFmtId="0" fontId="0" fillId="0" borderId="28" xfId="0" applyBorder="1" applyAlignment="1" applyProtection="1">
      <alignment horizontal="center"/>
    </xf>
    <xf numFmtId="0" fontId="0" fillId="0" borderId="29" xfId="0" applyBorder="1" applyProtection="1"/>
    <xf numFmtId="0" fontId="0" fillId="5" borderId="0" xfId="0" applyFill="1" applyProtection="1">
      <protection locked="0"/>
    </xf>
    <xf numFmtId="0" fontId="2" fillId="5" borderId="4" xfId="0" applyNumberFormat="1" applyFont="1" applyFill="1" applyBorder="1" applyAlignment="1" applyProtection="1">
      <alignment horizontal="center" vertical="center"/>
    </xf>
    <xf numFmtId="3" fontId="4" fillId="5" borderId="15" xfId="3" applyNumberFormat="1" applyFill="1" applyBorder="1" applyProtection="1">
      <alignment horizontal="right" vertical="top"/>
      <protection locked="0"/>
    </xf>
    <xf numFmtId="0" fontId="0" fillId="5" borderId="0" xfId="0" applyFill="1" applyAlignment="1" applyProtection="1">
      <alignment horizontal="center"/>
    </xf>
    <xf numFmtId="49" fontId="6" fillId="5" borderId="0" xfId="0" applyNumberFormat="1" applyFont="1" applyFill="1" applyProtection="1">
      <protection locked="0"/>
    </xf>
    <xf numFmtId="49" fontId="6" fillId="0" borderId="0" xfId="0" applyNumberFormat="1" applyFont="1" applyProtection="1"/>
    <xf numFmtId="49" fontId="6" fillId="0" borderId="25" xfId="0" applyNumberFormat="1" applyFont="1" applyBorder="1" applyProtection="1"/>
    <xf numFmtId="49" fontId="6" fillId="5" borderId="28" xfId="0" applyNumberFormat="1" applyFont="1" applyFill="1" applyBorder="1" applyProtection="1">
      <protection locked="0"/>
    </xf>
    <xf numFmtId="4" fontId="6" fillId="0" borderId="28" xfId="0" applyNumberFormat="1" applyFont="1" applyBorder="1" applyProtection="1"/>
    <xf numFmtId="165" fontId="4" fillId="0" borderId="6" xfId="0" applyNumberFormat="1" applyFont="1" applyFill="1" applyBorder="1" applyAlignment="1" applyProtection="1">
      <alignment horizontal="center" vertical="center"/>
    </xf>
    <xf numFmtId="0" fontId="2" fillId="5" borderId="4" xfId="0" applyNumberFormat="1" applyFont="1" applyFill="1" applyBorder="1" applyAlignment="1" applyProtection="1">
      <alignment horizontal="center" vertical="center" wrapText="1"/>
    </xf>
    <xf numFmtId="4" fontId="6" fillId="0" borderId="28" xfId="0" applyNumberFormat="1" applyFont="1" applyBorder="1" applyAlignment="1" applyProtection="1">
      <alignment horizontal="center"/>
    </xf>
    <xf numFmtId="166" fontId="4" fillId="2" borderId="15" xfId="3" applyFill="1" applyBorder="1" applyAlignment="1" applyProtection="1">
      <alignment horizontal="center" vertical="top"/>
    </xf>
    <xf numFmtId="166" fontId="4" fillId="0" borderId="15" xfId="3" applyFill="1" applyBorder="1" applyAlignment="1" applyProtection="1">
      <alignment horizontal="center" vertical="top"/>
    </xf>
    <xf numFmtId="3" fontId="4" fillId="5" borderId="15" xfId="3" applyNumberFormat="1" applyFill="1" applyBorder="1" applyAlignment="1" applyProtection="1">
      <alignment horizontal="center" vertical="top"/>
      <protection locked="0"/>
    </xf>
    <xf numFmtId="3" fontId="4" fillId="0" borderId="15" xfId="3" applyNumberFormat="1" applyFill="1" applyBorder="1" applyAlignment="1" applyProtection="1">
      <alignment horizontal="center" vertical="top"/>
    </xf>
    <xf numFmtId="3" fontId="1" fillId="2" borderId="15" xfId="3" applyNumberFormat="1" applyFont="1" applyFill="1" applyBorder="1" applyAlignment="1" applyProtection="1">
      <alignment horizontal="center" vertical="top"/>
    </xf>
    <xf numFmtId="166" fontId="1" fillId="2" borderId="15" xfId="3" applyFont="1" applyFill="1" applyBorder="1" applyAlignment="1" applyProtection="1">
      <alignment horizontal="center" vertical="top"/>
    </xf>
    <xf numFmtId="166" fontId="4" fillId="0" borderId="19" xfId="3" applyFont="1" applyFill="1" applyBorder="1" applyAlignment="1" applyProtection="1">
      <alignment horizontal="center" vertical="top"/>
    </xf>
    <xf numFmtId="0" fontId="9" fillId="0" borderId="0" xfId="0" applyFont="1"/>
    <xf numFmtId="49" fontId="11" fillId="0" borderId="17" xfId="1" applyFont="1" applyFill="1" applyBorder="1" applyProtection="1">
      <alignment horizontal="center" vertical="top"/>
    </xf>
    <xf numFmtId="49" fontId="11" fillId="0" borderId="16" xfId="2" applyFont="1" applyFill="1" applyBorder="1" applyProtection="1">
      <alignment horizontal="left" vertical="top" wrapText="1"/>
    </xf>
    <xf numFmtId="49" fontId="12" fillId="0" borderId="17" xfId="1" applyFont="1" applyFill="1" applyBorder="1" applyProtection="1">
      <alignment horizontal="center" vertical="top"/>
    </xf>
    <xf numFmtId="49" fontId="12" fillId="0" borderId="16" xfId="2" applyFont="1" applyFill="1" applyBorder="1" applyProtection="1">
      <alignment horizontal="left" vertical="top" wrapText="1"/>
    </xf>
    <xf numFmtId="49" fontId="4" fillId="6" borderId="17" xfId="1" applyFill="1" applyBorder="1" applyProtection="1">
      <alignment horizontal="center" vertical="top"/>
    </xf>
    <xf numFmtId="49" fontId="4" fillId="6" borderId="16" xfId="2" applyFill="1" applyBorder="1" applyProtection="1">
      <alignment horizontal="left" vertical="top" wrapText="1"/>
    </xf>
    <xf numFmtId="0" fontId="6" fillId="0" borderId="0" xfId="0" applyFont="1" applyAlignment="1" applyProtection="1">
      <alignment vertical="top"/>
    </xf>
    <xf numFmtId="49" fontId="6" fillId="0" borderId="0" xfId="0" applyNumberFormat="1" applyFont="1" applyFill="1" applyProtection="1"/>
    <xf numFmtId="0" fontId="0" fillId="0" borderId="0" xfId="0" applyAlignment="1" applyProtection="1">
      <alignment horizontal="right" vertical="top"/>
    </xf>
    <xf numFmtId="0" fontId="13" fillId="0" borderId="0" xfId="0" applyFont="1"/>
    <xf numFmtId="0" fontId="13" fillId="0" borderId="0" xfId="0" applyFont="1" applyAlignment="1">
      <alignment vertical="center" wrapText="1"/>
    </xf>
    <xf numFmtId="0" fontId="0" fillId="0" borderId="0" xfId="0" applyAlignment="1">
      <alignment vertical="center" wrapText="1"/>
    </xf>
    <xf numFmtId="0" fontId="6" fillId="0" borderId="30" xfId="0" applyFont="1" applyBorder="1"/>
    <xf numFmtId="0" fontId="6" fillId="0" borderId="30" xfId="0" applyFont="1" applyBorder="1" applyProtection="1"/>
    <xf numFmtId="0" fontId="0" fillId="0" borderId="30" xfId="0" applyBorder="1" applyAlignment="1" applyProtection="1">
      <alignment horizontal="right"/>
    </xf>
    <xf numFmtId="0" fontId="6" fillId="0" borderId="30" xfId="0" applyFont="1" applyBorder="1" applyAlignment="1" applyProtection="1">
      <alignment vertical="top"/>
    </xf>
    <xf numFmtId="0" fontId="0" fillId="0" borderId="30" xfId="0" applyBorder="1" applyAlignment="1" applyProtection="1">
      <alignment horizontal="right" vertical="top"/>
    </xf>
    <xf numFmtId="0" fontId="0" fillId="0" borderId="30" xfId="0" applyBorder="1"/>
    <xf numFmtId="0" fontId="14" fillId="0" borderId="30" xfId="0" applyFont="1" applyBorder="1" applyAlignment="1">
      <alignment vertical="center" wrapText="1"/>
    </xf>
    <xf numFmtId="0" fontId="0" fillId="0" borderId="0" xfId="0" applyAlignment="1">
      <alignment wrapText="1"/>
    </xf>
  </cellXfs>
  <cellStyles count="7">
    <cellStyle name="Mynumbers_blue" xfId="4"/>
    <cellStyle name="Mynumberslocked" xfId="5"/>
    <cellStyle name="Mynumberslocked_3d" xfId="3"/>
    <cellStyle name="MyTextc_locked" xfId="1"/>
    <cellStyle name="MyTextl_locked" xfId="2"/>
    <cellStyle name="Standaard" xfId="0" builtinId="0"/>
    <cellStyle name="Standaard 2" xfId="6"/>
  </cellStyles>
  <dxfs count="5">
    <dxf>
      <numFmt numFmtId="0" formatCode="General"/>
    </dxf>
    <dxf>
      <fill>
        <patternFill patternType="none">
          <fgColor indexed="64"/>
          <bgColor indexed="65"/>
        </patternFill>
      </fill>
      <border diagonalUp="0" diagonalDown="0">
        <left style="thin">
          <color indexed="53"/>
        </left>
        <right/>
        <top/>
        <bottom/>
        <vertical/>
        <horizontal/>
      </border>
      <protection locked="1" hidden="0"/>
    </dxf>
    <dxf>
      <fill>
        <patternFill patternType="none">
          <fgColor indexed="64"/>
          <bgColor indexed="65"/>
        </patternFill>
      </fill>
      <border diagonalUp="0" diagonalDown="0">
        <left/>
        <right style="thin">
          <color indexed="53"/>
        </right>
        <top/>
        <bottom/>
        <vertical/>
        <horizontal/>
      </border>
      <protection locked="1" hidden="0"/>
    </dxf>
    <dxf>
      <border outline="0">
        <left style="thin">
          <color indexed="53"/>
        </left>
      </border>
    </dxf>
    <dxf>
      <fill>
        <patternFill patternType="none">
          <fgColor indexed="64"/>
          <bgColor indexed="65"/>
        </patternFill>
      </fill>
      <border diagonalUp="0" diagonalDown="0" outline="0">
        <left style="thin">
          <color indexed="53"/>
        </left>
        <right style="thin">
          <color indexed="53"/>
        </right>
        <top/>
        <bottom/>
      </border>
      <protection locked="1" hidden="0"/>
    </dxf>
  </dxfs>
  <tableStyles count="0" defaultTableStyle="TableStyleMedium2" defaultPivotStyle="PivotStyleLight16"/>
  <colors>
    <mruColors>
      <color rgb="FFAAF8F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ables/table1.xml><?xml version="1.0" encoding="utf-8"?>
<table xmlns="http://schemas.openxmlformats.org/spreadsheetml/2006/main" id="1" name="Tabel1" displayName="Tabel1" ref="A1:A5" totalsRowShown="0">
  <autoFilter ref="A1:A5"/>
  <sortState ref="A2:A5">
    <sortCondition ref="A1:A5"/>
  </sortState>
  <tableColumns count="1">
    <tableColumn id="1" name="BTWpercentages"/>
  </tableColumns>
  <tableStyleInfo name="TableStyleMedium2" showFirstColumn="0" showLastColumn="0" showRowStripes="1" showColumnStripes="0"/>
</table>
</file>

<file path=xl/tables/table2.xml><?xml version="1.0" encoding="utf-8"?>
<table xmlns="http://schemas.openxmlformats.org/spreadsheetml/2006/main" id="2" name="Tabel2" displayName="Tabel2" ref="C2:E67" totalsRowShown="0" headerRowDxfId="4" tableBorderDxfId="3" headerRowCellStyle="MyTextc_locked">
  <autoFilter ref="C2:E67"/>
  <sortState ref="C3:D67">
    <sortCondition ref="C2:C67"/>
  </sortState>
  <tableColumns count="3">
    <tableColumn id="1" name="postnr" dataDxfId="2" dataCellStyle="MyTextc_locked"/>
    <tableColumn id="2" name="postomschrijving" dataDxfId="1" dataCellStyle="MyTextl_locked"/>
    <tableColumn id="3" name="Kolom1" dataDxfId="0">
      <calculatedColumnFormula>Tabel2[[#This Row],[postnr]] &amp; " "&amp;Tabel2[[#This Row],[postomschrijving]]</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1"/>
  <sheetViews>
    <sheetView workbookViewId="0">
      <selection activeCell="G19" sqref="G19"/>
    </sheetView>
  </sheetViews>
  <sheetFormatPr defaultRowHeight="15" x14ac:dyDescent="0.25"/>
  <cols>
    <col min="1" max="1" width="29.140625" customWidth="1"/>
    <col min="2" max="2" width="131.28515625" style="95" customWidth="1"/>
  </cols>
  <sheetData>
    <row r="2" spans="1:2" s="93" customFormat="1" ht="26.25" x14ac:dyDescent="0.4">
      <c r="A2" s="93" t="s">
        <v>236</v>
      </c>
      <c r="B2" s="94"/>
    </row>
    <row r="4" spans="1:2" x14ac:dyDescent="0.25">
      <c r="A4" t="s">
        <v>238</v>
      </c>
    </row>
    <row r="5" spans="1:2" x14ac:dyDescent="0.25">
      <c r="A5" t="s">
        <v>237</v>
      </c>
    </row>
    <row r="6" spans="1:2" x14ac:dyDescent="0.25">
      <c r="A6" t="s">
        <v>252</v>
      </c>
    </row>
    <row r="8" spans="1:2" ht="30" x14ac:dyDescent="0.25">
      <c r="A8" s="96" t="s">
        <v>176</v>
      </c>
      <c r="B8" s="102" t="s">
        <v>239</v>
      </c>
    </row>
    <row r="9" spans="1:2" x14ac:dyDescent="0.25">
      <c r="A9" s="97" t="s">
        <v>240</v>
      </c>
      <c r="B9" s="102" t="s">
        <v>241</v>
      </c>
    </row>
    <row r="10" spans="1:2" x14ac:dyDescent="0.25">
      <c r="A10" s="98" t="s">
        <v>196</v>
      </c>
      <c r="B10" s="102" t="s">
        <v>242</v>
      </c>
    </row>
    <row r="11" spans="1:2" x14ac:dyDescent="0.25">
      <c r="A11" s="97" t="s">
        <v>233</v>
      </c>
      <c r="B11" s="102" t="s">
        <v>243</v>
      </c>
    </row>
    <row r="12" spans="1:2" x14ac:dyDescent="0.25">
      <c r="A12" s="97" t="s">
        <v>183</v>
      </c>
      <c r="B12" s="102" t="s">
        <v>244</v>
      </c>
    </row>
    <row r="13" spans="1:2" ht="30" x14ac:dyDescent="0.25">
      <c r="A13" s="98" t="s">
        <v>231</v>
      </c>
      <c r="B13" s="102" t="s">
        <v>254</v>
      </c>
    </row>
    <row r="14" spans="1:2" x14ac:dyDescent="0.25">
      <c r="A14" s="99" t="s">
        <v>230</v>
      </c>
      <c r="B14" s="102"/>
    </row>
    <row r="15" spans="1:2" ht="30" x14ac:dyDescent="0.25">
      <c r="A15" s="98" t="s">
        <v>235</v>
      </c>
      <c r="B15" s="102" t="s">
        <v>245</v>
      </c>
    </row>
    <row r="16" spans="1:2" x14ac:dyDescent="0.25">
      <c r="A16" s="100" t="s">
        <v>234</v>
      </c>
      <c r="B16" s="102" t="s">
        <v>246</v>
      </c>
    </row>
    <row r="17" spans="1:2" x14ac:dyDescent="0.25">
      <c r="A17" s="101"/>
      <c r="B17" s="102"/>
    </row>
    <row r="18" spans="1:2" x14ac:dyDescent="0.25">
      <c r="A18" s="101" t="s">
        <v>247</v>
      </c>
      <c r="B18" s="102" t="s">
        <v>248</v>
      </c>
    </row>
    <row r="19" spans="1:2" ht="30" x14ac:dyDescent="0.25">
      <c r="A19" s="101"/>
      <c r="B19" s="102" t="s">
        <v>249</v>
      </c>
    </row>
    <row r="20" spans="1:2" ht="45" x14ac:dyDescent="0.25">
      <c r="A20" s="101"/>
      <c r="B20" s="102" t="s">
        <v>250</v>
      </c>
    </row>
    <row r="21" spans="1:2" x14ac:dyDescent="0.25">
      <c r="A21" s="101" t="s">
        <v>171</v>
      </c>
      <c r="B21" s="102" t="s">
        <v>251</v>
      </c>
    </row>
  </sheetData>
  <sheetProtection algorithmName="SHA-512" hashValue="wZxkgjHMWhQV2fowQLGRZtzi+QT/EA/tBVffzsM0DMDcF/eMetE7Je7bPZ4qtvHxfb/+hQrh9pY48jkpK2BCEQ==" saltValue="z7fA555GhwxS9ZCZanFd8g==" spinCount="100000" sheet="1" objects="1" scenarios="1"/>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1">
    <pageSetUpPr fitToPage="1"/>
  </sheetPr>
  <dimension ref="A1:K122"/>
  <sheetViews>
    <sheetView tabSelected="1" zoomScaleNormal="100" workbookViewId="0">
      <selection activeCell="C4" sqref="C4"/>
    </sheetView>
  </sheetViews>
  <sheetFormatPr defaultRowHeight="15" x14ac:dyDescent="0.25"/>
  <cols>
    <col min="1" max="1" width="12.5703125" style="1" bestFit="1" customWidth="1"/>
    <col min="2" max="2" width="8.7109375" style="1" bestFit="1" customWidth="1"/>
    <col min="3" max="3" width="92.85546875" style="1" customWidth="1"/>
    <col min="4" max="4" width="2.28515625" style="1" customWidth="1"/>
    <col min="5" max="5" width="6.42578125" style="1" bestFit="1" customWidth="1"/>
    <col min="6" max="6" width="36.140625" style="1" bestFit="1" customWidth="1"/>
    <col min="7" max="7" width="10.5703125" style="1" bestFit="1" customWidth="1"/>
    <col min="8" max="8" width="10.5703125" style="2" customWidth="1"/>
    <col min="9" max="9" width="21.85546875" style="2" customWidth="1"/>
    <col min="10" max="10" width="17.85546875" style="1" customWidth="1"/>
    <col min="11" max="16384" width="9.140625" style="1"/>
  </cols>
  <sheetData>
    <row r="1" spans="1:6" ht="103.5" customHeight="1" x14ac:dyDescent="0.25">
      <c r="C1" s="53" t="s">
        <v>185</v>
      </c>
      <c r="F1" s="54" t="s">
        <v>232</v>
      </c>
    </row>
    <row r="2" spans="1:6" x14ac:dyDescent="0.25">
      <c r="F2" s="83"/>
    </row>
    <row r="3" spans="1:6" x14ac:dyDescent="0.25">
      <c r="A3" s="52" t="s">
        <v>176</v>
      </c>
    </row>
    <row r="4" spans="1:6" x14ac:dyDescent="0.25">
      <c r="A4" s="52"/>
      <c r="B4" s="51" t="s">
        <v>177</v>
      </c>
      <c r="C4" s="68"/>
    </row>
    <row r="5" spans="1:6" x14ac:dyDescent="0.25">
      <c r="A5" s="52"/>
      <c r="B5" s="51" t="s">
        <v>182</v>
      </c>
      <c r="C5" s="68"/>
    </row>
    <row r="6" spans="1:6" x14ac:dyDescent="0.25">
      <c r="A6" s="52"/>
      <c r="C6" s="69"/>
    </row>
    <row r="7" spans="1:6" x14ac:dyDescent="0.25">
      <c r="A7" s="52" t="s">
        <v>240</v>
      </c>
      <c r="C7" s="69"/>
    </row>
    <row r="8" spans="1:6" x14ac:dyDescent="0.25">
      <c r="A8" s="52"/>
      <c r="B8" s="51" t="s">
        <v>190</v>
      </c>
      <c r="C8" s="68"/>
    </row>
    <row r="9" spans="1:6" x14ac:dyDescent="0.25">
      <c r="A9" s="52"/>
      <c r="B9" s="51" t="s">
        <v>179</v>
      </c>
      <c r="C9" s="68"/>
    </row>
    <row r="10" spans="1:6" x14ac:dyDescent="0.25">
      <c r="A10" s="52"/>
      <c r="B10" s="51" t="s">
        <v>184</v>
      </c>
      <c r="C10" s="68"/>
    </row>
    <row r="11" spans="1:6" x14ac:dyDescent="0.25">
      <c r="A11" s="52"/>
      <c r="B11" s="51" t="s">
        <v>180</v>
      </c>
      <c r="C11" s="68"/>
    </row>
    <row r="12" spans="1:6" x14ac:dyDescent="0.25">
      <c r="A12" s="52"/>
      <c r="B12" s="51" t="s">
        <v>196</v>
      </c>
      <c r="C12" s="68"/>
    </row>
    <row r="13" spans="1:6" x14ac:dyDescent="0.25">
      <c r="A13" s="52"/>
      <c r="C13" s="69"/>
    </row>
    <row r="14" spans="1:6" x14ac:dyDescent="0.25">
      <c r="A14" s="52" t="s">
        <v>233</v>
      </c>
      <c r="C14" s="69"/>
    </row>
    <row r="15" spans="1:6" x14ac:dyDescent="0.25">
      <c r="A15" s="52"/>
      <c r="B15" s="51" t="s">
        <v>178</v>
      </c>
      <c r="C15" s="68"/>
    </row>
    <row r="16" spans="1:6" x14ac:dyDescent="0.25">
      <c r="A16" s="52"/>
      <c r="B16" s="51" t="s">
        <v>181</v>
      </c>
      <c r="C16" s="68"/>
    </row>
    <row r="17" spans="1:10" x14ac:dyDescent="0.25">
      <c r="A17" s="52"/>
      <c r="B17" s="51" t="s">
        <v>197</v>
      </c>
      <c r="C17" s="68"/>
    </row>
    <row r="18" spans="1:10" x14ac:dyDescent="0.25">
      <c r="A18" s="52"/>
      <c r="C18" s="69"/>
    </row>
    <row r="19" spans="1:10" x14ac:dyDescent="0.25">
      <c r="A19" s="52" t="s">
        <v>183</v>
      </c>
      <c r="C19" s="69"/>
    </row>
    <row r="20" spans="1:10" x14ac:dyDescent="0.25">
      <c r="B20" s="51" t="s">
        <v>179</v>
      </c>
      <c r="C20" s="68"/>
    </row>
    <row r="21" spans="1:10" x14ac:dyDescent="0.25">
      <c r="B21" s="51" t="s">
        <v>184</v>
      </c>
      <c r="C21" s="68"/>
    </row>
    <row r="22" spans="1:10" x14ac:dyDescent="0.25">
      <c r="B22" s="51" t="s">
        <v>253</v>
      </c>
      <c r="C22" s="68"/>
    </row>
    <row r="23" spans="1:10" x14ac:dyDescent="0.25">
      <c r="B23" s="51"/>
      <c r="C23" s="91"/>
    </row>
    <row r="24" spans="1:10" x14ac:dyDescent="0.25">
      <c r="A24" s="90" t="s">
        <v>230</v>
      </c>
      <c r="B24" s="51"/>
      <c r="C24" s="91"/>
    </row>
    <row r="25" spans="1:10" x14ac:dyDescent="0.25">
      <c r="B25" s="51" t="s">
        <v>235</v>
      </c>
      <c r="C25" s="68"/>
    </row>
    <row r="26" spans="1:10" ht="63.75" customHeight="1" x14ac:dyDescent="0.25">
      <c r="B26" s="92" t="s">
        <v>234</v>
      </c>
      <c r="C26" s="68"/>
    </row>
    <row r="27" spans="1:10" ht="15.75" thickBot="1" x14ac:dyDescent="0.3">
      <c r="C27" s="69"/>
    </row>
    <row r="28" spans="1:10" x14ac:dyDescent="0.25">
      <c r="A28" s="55" t="s">
        <v>186</v>
      </c>
      <c r="B28" s="56"/>
      <c r="C28" s="70"/>
      <c r="D28" s="56"/>
      <c r="E28" s="56"/>
      <c r="F28" s="56"/>
      <c r="G28" s="56"/>
      <c r="H28" s="57"/>
      <c r="I28" s="57"/>
      <c r="J28" s="58"/>
    </row>
    <row r="29" spans="1:10" ht="15.75" thickBot="1" x14ac:dyDescent="0.3">
      <c r="A29" s="59"/>
      <c r="B29" s="60" t="s">
        <v>187</v>
      </c>
      <c r="C29" s="71"/>
      <c r="D29" s="61"/>
      <c r="E29" s="61" t="s">
        <v>188</v>
      </c>
      <c r="F29" s="61"/>
      <c r="G29" s="72">
        <f>J121</f>
        <v>60.5</v>
      </c>
      <c r="H29" s="75"/>
      <c r="I29" s="62" t="s">
        <v>189</v>
      </c>
      <c r="J29" s="63"/>
    </row>
    <row r="30" spans="1:10" ht="15.75" thickBot="1" x14ac:dyDescent="0.3"/>
    <row r="31" spans="1:10" x14ac:dyDescent="0.25">
      <c r="A31" s="3"/>
      <c r="B31" s="4"/>
      <c r="C31" s="5"/>
      <c r="D31" s="6"/>
      <c r="E31" s="4"/>
      <c r="F31" s="4"/>
      <c r="G31" s="4"/>
      <c r="H31" s="7"/>
      <c r="I31" s="7"/>
      <c r="J31" s="7"/>
    </row>
    <row r="32" spans="1:10" ht="17.25" x14ac:dyDescent="0.25">
      <c r="A32" s="8" t="s">
        <v>0</v>
      </c>
      <c r="B32" s="8" t="s">
        <v>1</v>
      </c>
      <c r="C32" s="9" t="s">
        <v>2</v>
      </c>
      <c r="D32" s="10"/>
      <c r="E32" s="8" t="s">
        <v>3</v>
      </c>
      <c r="F32" s="8" t="s">
        <v>4</v>
      </c>
      <c r="G32" s="65" t="s">
        <v>5</v>
      </c>
      <c r="H32" s="65" t="s">
        <v>191</v>
      </c>
      <c r="I32" s="8" t="s">
        <v>164</v>
      </c>
      <c r="J32" s="8" t="s">
        <v>168</v>
      </c>
    </row>
    <row r="33" spans="1:10" ht="40.5" x14ac:dyDescent="0.25">
      <c r="A33" s="8" t="s">
        <v>6</v>
      </c>
      <c r="B33" s="8" t="s">
        <v>7</v>
      </c>
      <c r="C33" s="9" t="s">
        <v>8</v>
      </c>
      <c r="D33" s="10"/>
      <c r="E33" s="8" t="s">
        <v>9</v>
      </c>
      <c r="F33" s="8" t="s">
        <v>10</v>
      </c>
      <c r="G33" s="65" t="s">
        <v>167</v>
      </c>
      <c r="H33" s="74" t="s">
        <v>192</v>
      </c>
      <c r="I33" s="11" t="s">
        <v>165</v>
      </c>
      <c r="J33" s="11"/>
    </row>
    <row r="34" spans="1:10" ht="17.25" thickBot="1" x14ac:dyDescent="0.35">
      <c r="A34" s="12" t="s">
        <v>11</v>
      </c>
      <c r="B34" s="13" t="s">
        <v>12</v>
      </c>
      <c r="C34" s="14" t="s">
        <v>13</v>
      </c>
      <c r="D34" s="15" t="s">
        <v>14</v>
      </c>
      <c r="E34" s="13" t="s">
        <v>15</v>
      </c>
      <c r="F34" s="13" t="s">
        <v>16</v>
      </c>
      <c r="G34" s="13" t="s">
        <v>17</v>
      </c>
      <c r="H34" s="73"/>
      <c r="I34" s="11" t="s">
        <v>166</v>
      </c>
      <c r="J34" s="11"/>
    </row>
    <row r="35" spans="1:10" ht="17.25" thickBot="1" x14ac:dyDescent="0.35">
      <c r="A35" s="16"/>
      <c r="B35" s="16"/>
      <c r="C35" s="16"/>
      <c r="D35" s="17"/>
      <c r="E35" s="16"/>
      <c r="F35" s="16"/>
      <c r="G35" s="17"/>
      <c r="H35" s="17"/>
      <c r="I35" s="17"/>
      <c r="J35" s="17"/>
    </row>
    <row r="36" spans="1:10" ht="17.25" x14ac:dyDescent="0.3">
      <c r="A36" s="18"/>
      <c r="B36" s="19"/>
      <c r="C36" s="20"/>
      <c r="D36" s="21"/>
      <c r="E36" s="19"/>
      <c r="F36" s="19"/>
      <c r="G36" s="19"/>
      <c r="H36" s="22"/>
      <c r="I36" s="22"/>
      <c r="J36" s="22"/>
    </row>
    <row r="37" spans="1:10" ht="16.5" x14ac:dyDescent="0.25">
      <c r="A37" s="23"/>
      <c r="B37" s="23"/>
      <c r="C37" s="24" t="s">
        <v>18</v>
      </c>
      <c r="D37" s="25"/>
      <c r="E37" s="23"/>
      <c r="F37" s="23"/>
      <c r="G37" s="26"/>
      <c r="H37" s="76"/>
      <c r="I37" s="27"/>
      <c r="J37" s="27"/>
    </row>
    <row r="38" spans="1:10" ht="16.5" x14ac:dyDescent="0.25">
      <c r="A38" s="28"/>
      <c r="B38" s="28"/>
      <c r="C38" s="29" t="s">
        <v>19</v>
      </c>
      <c r="D38" s="30"/>
      <c r="E38" s="28"/>
      <c r="F38" s="28"/>
      <c r="G38" s="31"/>
      <c r="H38" s="77"/>
      <c r="I38" s="32"/>
      <c r="J38" s="32"/>
    </row>
    <row r="39" spans="1:10" ht="16.5" x14ac:dyDescent="0.25">
      <c r="A39" s="28" t="s">
        <v>20</v>
      </c>
      <c r="B39" s="28"/>
      <c r="C39" s="33" t="s">
        <v>18</v>
      </c>
      <c r="D39" s="30"/>
      <c r="E39" s="28" t="s">
        <v>21</v>
      </c>
      <c r="F39" s="28" t="s">
        <v>22</v>
      </c>
      <c r="G39" s="31"/>
      <c r="H39" s="77"/>
      <c r="I39" s="32"/>
      <c r="J39" s="32"/>
    </row>
    <row r="40" spans="1:10" ht="16.5" x14ac:dyDescent="0.25">
      <c r="A40" s="28" t="s">
        <v>23</v>
      </c>
      <c r="B40" s="28"/>
      <c r="C40" s="33" t="s">
        <v>24</v>
      </c>
      <c r="D40" s="30"/>
      <c r="E40" s="28" t="s">
        <v>25</v>
      </c>
      <c r="F40" s="28" t="s">
        <v>26</v>
      </c>
      <c r="G40" s="66"/>
      <c r="H40" s="78" t="s">
        <v>193</v>
      </c>
      <c r="I40" s="32">
        <v>330</v>
      </c>
      <c r="J40" s="32">
        <f>I40*G40</f>
        <v>0</v>
      </c>
    </row>
    <row r="41" spans="1:10" ht="16.5" x14ac:dyDescent="0.25">
      <c r="A41" s="28"/>
      <c r="B41" s="28"/>
      <c r="C41" s="33"/>
      <c r="D41" s="30"/>
      <c r="E41" s="28"/>
      <c r="F41" s="28"/>
      <c r="G41" s="31"/>
      <c r="H41" s="77"/>
      <c r="I41" s="32"/>
      <c r="J41" s="32"/>
    </row>
    <row r="42" spans="1:10" ht="16.5" x14ac:dyDescent="0.25">
      <c r="A42" s="23"/>
      <c r="B42" s="23"/>
      <c r="C42" s="24" t="s">
        <v>27</v>
      </c>
      <c r="D42" s="25"/>
      <c r="E42" s="23"/>
      <c r="F42" s="23"/>
      <c r="G42" s="26"/>
      <c r="H42" s="76"/>
      <c r="I42" s="27"/>
      <c r="J42" s="27"/>
    </row>
    <row r="43" spans="1:10" ht="16.5" x14ac:dyDescent="0.25">
      <c r="A43" s="28"/>
      <c r="B43" s="28"/>
      <c r="C43" s="29" t="s">
        <v>28</v>
      </c>
      <c r="D43" s="30"/>
      <c r="E43" s="28"/>
      <c r="F43" s="28"/>
      <c r="G43" s="31"/>
      <c r="H43" s="77"/>
      <c r="I43" s="32"/>
      <c r="J43" s="32"/>
    </row>
    <row r="44" spans="1:10" ht="16.5" x14ac:dyDescent="0.25">
      <c r="A44" s="28" t="s">
        <v>29</v>
      </c>
      <c r="B44" s="28"/>
      <c r="C44" s="33" t="s">
        <v>30</v>
      </c>
      <c r="D44" s="30"/>
      <c r="E44" s="28" t="s">
        <v>25</v>
      </c>
      <c r="F44" s="28" t="s">
        <v>31</v>
      </c>
      <c r="G44" s="66"/>
      <c r="H44" s="78" t="s">
        <v>193</v>
      </c>
      <c r="I44" s="32">
        <v>135</v>
      </c>
      <c r="J44" s="32">
        <f t="shared" ref="J44:J47" si="0">I44*G44</f>
        <v>0</v>
      </c>
    </row>
    <row r="45" spans="1:10" ht="16.5" x14ac:dyDescent="0.25">
      <c r="A45" s="28" t="s">
        <v>32</v>
      </c>
      <c r="B45" s="28"/>
      <c r="C45" s="33" t="s">
        <v>33</v>
      </c>
      <c r="D45" s="30"/>
      <c r="E45" s="28" t="s">
        <v>25</v>
      </c>
      <c r="F45" s="28" t="s">
        <v>34</v>
      </c>
      <c r="G45" s="66"/>
      <c r="H45" s="78" t="s">
        <v>194</v>
      </c>
      <c r="I45" s="32">
        <v>48</v>
      </c>
      <c r="J45" s="32">
        <f t="shared" si="0"/>
        <v>0</v>
      </c>
    </row>
    <row r="46" spans="1:10" ht="16.5" x14ac:dyDescent="0.25">
      <c r="A46" s="28" t="s">
        <v>35</v>
      </c>
      <c r="B46" s="28"/>
      <c r="C46" s="33" t="s">
        <v>36</v>
      </c>
      <c r="D46" s="30"/>
      <c r="E46" s="28" t="s">
        <v>25</v>
      </c>
      <c r="F46" s="28" t="s">
        <v>37</v>
      </c>
      <c r="G46" s="66"/>
      <c r="H46" s="78" t="s">
        <v>194</v>
      </c>
      <c r="I46" s="32">
        <v>48</v>
      </c>
      <c r="J46" s="32">
        <f t="shared" si="0"/>
        <v>0</v>
      </c>
    </row>
    <row r="47" spans="1:10" ht="16.5" x14ac:dyDescent="0.25">
      <c r="A47" s="28" t="s">
        <v>38</v>
      </c>
      <c r="B47" s="28"/>
      <c r="C47" s="33" t="s">
        <v>39</v>
      </c>
      <c r="D47" s="30"/>
      <c r="E47" s="28" t="s">
        <v>25</v>
      </c>
      <c r="F47" s="28" t="s">
        <v>40</v>
      </c>
      <c r="G47" s="66"/>
      <c r="H47" s="78" t="s">
        <v>195</v>
      </c>
      <c r="I47" s="32">
        <v>192</v>
      </c>
      <c r="J47" s="32">
        <f t="shared" si="0"/>
        <v>0</v>
      </c>
    </row>
    <row r="48" spans="1:10" ht="16.5" x14ac:dyDescent="0.25">
      <c r="A48" s="28"/>
      <c r="B48" s="28"/>
      <c r="C48" s="29" t="s">
        <v>41</v>
      </c>
      <c r="D48" s="30"/>
      <c r="E48" s="28"/>
      <c r="F48" s="28"/>
      <c r="G48" s="31"/>
      <c r="H48" s="77"/>
      <c r="I48" s="32"/>
      <c r="J48" s="32"/>
    </row>
    <row r="49" spans="1:10" ht="16.5" x14ac:dyDescent="0.25">
      <c r="A49" s="28" t="s">
        <v>42</v>
      </c>
      <c r="B49" s="28"/>
      <c r="C49" s="33" t="s">
        <v>43</v>
      </c>
      <c r="D49" s="30"/>
      <c r="E49" s="28" t="s">
        <v>25</v>
      </c>
      <c r="F49" s="28" t="s">
        <v>44</v>
      </c>
      <c r="G49" s="66"/>
      <c r="H49" s="78" t="s">
        <v>193</v>
      </c>
      <c r="I49" s="32">
        <v>63</v>
      </c>
      <c r="J49" s="32">
        <f t="shared" ref="J49:J54" si="1">I49*G49</f>
        <v>0</v>
      </c>
    </row>
    <row r="50" spans="1:10" ht="16.5" x14ac:dyDescent="0.25">
      <c r="A50" s="28" t="s">
        <v>45</v>
      </c>
      <c r="B50" s="28"/>
      <c r="C50" s="33" t="s">
        <v>46</v>
      </c>
      <c r="D50" s="30"/>
      <c r="E50" s="28" t="s">
        <v>25</v>
      </c>
      <c r="F50" s="28" t="s">
        <v>198</v>
      </c>
      <c r="G50" s="66"/>
      <c r="H50" s="78" t="s">
        <v>193</v>
      </c>
      <c r="I50" s="32">
        <v>45</v>
      </c>
      <c r="J50" s="32">
        <f t="shared" si="1"/>
        <v>0</v>
      </c>
    </row>
    <row r="51" spans="1:10" ht="16.5" x14ac:dyDescent="0.25">
      <c r="A51" s="28" t="s">
        <v>47</v>
      </c>
      <c r="B51" s="28"/>
      <c r="C51" s="33" t="s">
        <v>48</v>
      </c>
      <c r="D51" s="30"/>
      <c r="E51" s="28" t="s">
        <v>25</v>
      </c>
      <c r="F51" s="28" t="s">
        <v>49</v>
      </c>
      <c r="G51" s="66"/>
      <c r="H51" s="78" t="s">
        <v>194</v>
      </c>
      <c r="I51" s="32">
        <v>63</v>
      </c>
      <c r="J51" s="32">
        <f t="shared" si="1"/>
        <v>0</v>
      </c>
    </row>
    <row r="52" spans="1:10" ht="16.5" x14ac:dyDescent="0.25">
      <c r="A52" s="28" t="s">
        <v>50</v>
      </c>
      <c r="B52" s="28"/>
      <c r="C52" s="33" t="s">
        <v>51</v>
      </c>
      <c r="D52" s="30"/>
      <c r="E52" s="28" t="s">
        <v>25</v>
      </c>
      <c r="F52" s="28" t="s">
        <v>198</v>
      </c>
      <c r="G52" s="66"/>
      <c r="H52" s="78" t="s">
        <v>194</v>
      </c>
      <c r="I52" s="32">
        <v>45</v>
      </c>
      <c r="J52" s="32">
        <f t="shared" si="1"/>
        <v>0</v>
      </c>
    </row>
    <row r="53" spans="1:10" ht="16.5" x14ac:dyDescent="0.25">
      <c r="A53" s="28" t="s">
        <v>52</v>
      </c>
      <c r="B53" s="28"/>
      <c r="C53" s="33" t="s">
        <v>53</v>
      </c>
      <c r="D53" s="30"/>
      <c r="E53" s="28" t="s">
        <v>25</v>
      </c>
      <c r="F53" s="28" t="s">
        <v>54</v>
      </c>
      <c r="G53" s="66"/>
      <c r="H53" s="78" t="s">
        <v>194</v>
      </c>
      <c r="I53" s="32">
        <v>1.9</v>
      </c>
      <c r="J53" s="32">
        <f t="shared" si="1"/>
        <v>0</v>
      </c>
    </row>
    <row r="54" spans="1:10" ht="16.5" x14ac:dyDescent="0.25">
      <c r="A54" s="28" t="s">
        <v>55</v>
      </c>
      <c r="B54" s="28"/>
      <c r="C54" s="33" t="s">
        <v>56</v>
      </c>
      <c r="D54" s="30"/>
      <c r="E54" s="28" t="s">
        <v>25</v>
      </c>
      <c r="F54" s="28" t="s">
        <v>57</v>
      </c>
      <c r="G54" s="66"/>
      <c r="H54" s="78" t="s">
        <v>193</v>
      </c>
      <c r="I54" s="32">
        <v>13</v>
      </c>
      <c r="J54" s="32">
        <f t="shared" si="1"/>
        <v>0</v>
      </c>
    </row>
    <row r="55" spans="1:10" ht="16.5" x14ac:dyDescent="0.25">
      <c r="A55" s="28"/>
      <c r="B55" s="28"/>
      <c r="C55" s="29" t="s">
        <v>58</v>
      </c>
      <c r="D55" s="30"/>
      <c r="E55" s="28"/>
      <c r="F55" s="28"/>
      <c r="G55" s="47"/>
      <c r="H55" s="79"/>
      <c r="I55" s="32"/>
      <c r="J55" s="32"/>
    </row>
    <row r="56" spans="1:10" ht="16.5" x14ac:dyDescent="0.25">
      <c r="A56" s="28" t="s">
        <v>59</v>
      </c>
      <c r="B56" s="28"/>
      <c r="C56" s="33" t="s">
        <v>60</v>
      </c>
      <c r="D56" s="30"/>
      <c r="E56" s="28" t="s">
        <v>25</v>
      </c>
      <c r="F56" s="28" t="s">
        <v>61</v>
      </c>
      <c r="G56" s="66"/>
      <c r="H56" s="78" t="s">
        <v>193</v>
      </c>
      <c r="I56" s="32">
        <v>31.5</v>
      </c>
      <c r="J56" s="32">
        <f t="shared" ref="J56:J57" si="2">I56*G56</f>
        <v>0</v>
      </c>
    </row>
    <row r="57" spans="1:10" ht="16.5" x14ac:dyDescent="0.25">
      <c r="A57" s="28" t="s">
        <v>62</v>
      </c>
      <c r="B57" s="28"/>
      <c r="C57" s="33" t="s">
        <v>63</v>
      </c>
      <c r="D57" s="30"/>
      <c r="E57" s="28" t="s">
        <v>25</v>
      </c>
      <c r="F57" s="28" t="s">
        <v>64</v>
      </c>
      <c r="G57" s="66"/>
      <c r="H57" s="78" t="s">
        <v>194</v>
      </c>
      <c r="I57" s="32">
        <v>27.5</v>
      </c>
      <c r="J57" s="32">
        <f t="shared" si="2"/>
        <v>0</v>
      </c>
    </row>
    <row r="58" spans="1:10" ht="16.5" x14ac:dyDescent="0.25">
      <c r="A58" s="28"/>
      <c r="B58" s="28"/>
      <c r="C58" s="29" t="s">
        <v>65</v>
      </c>
      <c r="D58" s="30"/>
      <c r="E58" s="28"/>
      <c r="F58" s="28"/>
      <c r="G58" s="47"/>
      <c r="H58" s="79"/>
      <c r="I58" s="32"/>
      <c r="J58" s="32"/>
    </row>
    <row r="59" spans="1:10" ht="16.5" x14ac:dyDescent="0.25">
      <c r="A59" s="28" t="s">
        <v>66</v>
      </c>
      <c r="B59" s="28"/>
      <c r="C59" s="33" t="s">
        <v>67</v>
      </c>
      <c r="D59" s="30"/>
      <c r="E59" s="28" t="s">
        <v>25</v>
      </c>
      <c r="F59" s="28" t="s">
        <v>68</v>
      </c>
      <c r="G59" s="66"/>
      <c r="H59" s="78" t="s">
        <v>193</v>
      </c>
      <c r="I59" s="32">
        <v>31.5</v>
      </c>
      <c r="J59" s="32">
        <f t="shared" ref="J59:J62" si="3">I59*G59</f>
        <v>0</v>
      </c>
    </row>
    <row r="60" spans="1:10" ht="16.5" x14ac:dyDescent="0.25">
      <c r="A60" s="28" t="s">
        <v>69</v>
      </c>
      <c r="B60" s="28"/>
      <c r="C60" s="33" t="s">
        <v>70</v>
      </c>
      <c r="D60" s="30"/>
      <c r="E60" s="28" t="s">
        <v>25</v>
      </c>
      <c r="F60" s="28" t="s">
        <v>68</v>
      </c>
      <c r="G60" s="66"/>
      <c r="H60" s="78" t="s">
        <v>193</v>
      </c>
      <c r="I60" s="32">
        <v>27.5</v>
      </c>
      <c r="J60" s="32">
        <f t="shared" si="3"/>
        <v>0</v>
      </c>
    </row>
    <row r="61" spans="1:10" ht="16.5" x14ac:dyDescent="0.25">
      <c r="A61" s="28" t="s">
        <v>71</v>
      </c>
      <c r="B61" s="28"/>
      <c r="C61" s="33" t="s">
        <v>72</v>
      </c>
      <c r="D61" s="30"/>
      <c r="E61" s="28" t="s">
        <v>25</v>
      </c>
      <c r="F61" s="28" t="s">
        <v>68</v>
      </c>
      <c r="G61" s="66"/>
      <c r="H61" s="78" t="s">
        <v>194</v>
      </c>
      <c r="I61" s="32">
        <v>31.5</v>
      </c>
      <c r="J61" s="32">
        <f t="shared" si="3"/>
        <v>0</v>
      </c>
    </row>
    <row r="62" spans="1:10" ht="16.5" x14ac:dyDescent="0.25">
      <c r="A62" s="28" t="s">
        <v>73</v>
      </c>
      <c r="B62" s="28"/>
      <c r="C62" s="33" t="s">
        <v>74</v>
      </c>
      <c r="D62" s="30"/>
      <c r="E62" s="28" t="s">
        <v>25</v>
      </c>
      <c r="F62" s="28" t="s">
        <v>68</v>
      </c>
      <c r="G62" s="66"/>
      <c r="H62" s="78" t="s">
        <v>194</v>
      </c>
      <c r="I62" s="32">
        <v>27.5</v>
      </c>
      <c r="J62" s="32">
        <f t="shared" si="3"/>
        <v>0</v>
      </c>
    </row>
    <row r="63" spans="1:10" ht="16.5" x14ac:dyDescent="0.25">
      <c r="A63" s="28"/>
      <c r="B63" s="28"/>
      <c r="C63" s="29" t="s">
        <v>75</v>
      </c>
      <c r="D63" s="30"/>
      <c r="E63" s="28"/>
      <c r="F63" s="28"/>
      <c r="G63" s="47"/>
      <c r="H63" s="79"/>
      <c r="I63" s="32"/>
      <c r="J63" s="32"/>
    </row>
    <row r="64" spans="1:10" ht="16.5" x14ac:dyDescent="0.25">
      <c r="A64" s="28" t="s">
        <v>76</v>
      </c>
      <c r="B64" s="28"/>
      <c r="C64" s="33" t="s">
        <v>77</v>
      </c>
      <c r="D64" s="30"/>
      <c r="E64" s="28" t="s">
        <v>25</v>
      </c>
      <c r="F64" s="28" t="s">
        <v>78</v>
      </c>
      <c r="G64" s="66"/>
      <c r="H64" s="78" t="s">
        <v>193</v>
      </c>
      <c r="I64" s="32">
        <v>13</v>
      </c>
      <c r="J64" s="32">
        <f t="shared" ref="J64:J65" si="4">I64*G64</f>
        <v>0</v>
      </c>
    </row>
    <row r="65" spans="1:10" ht="16.5" x14ac:dyDescent="0.25">
      <c r="A65" s="28" t="s">
        <v>79</v>
      </c>
      <c r="B65" s="28"/>
      <c r="C65" s="33" t="s">
        <v>80</v>
      </c>
      <c r="D65" s="30"/>
      <c r="E65" s="28" t="s">
        <v>25</v>
      </c>
      <c r="F65" s="28" t="s">
        <v>78</v>
      </c>
      <c r="G65" s="66"/>
      <c r="H65" s="78" t="s">
        <v>194</v>
      </c>
      <c r="I65" s="32">
        <v>13</v>
      </c>
      <c r="J65" s="32">
        <f t="shared" si="4"/>
        <v>0</v>
      </c>
    </row>
    <row r="66" spans="1:10" ht="16.5" x14ac:dyDescent="0.25">
      <c r="A66" s="28"/>
      <c r="B66" s="28"/>
      <c r="C66" s="29" t="s">
        <v>81</v>
      </c>
      <c r="D66" s="30"/>
      <c r="E66" s="28"/>
      <c r="F66" s="28"/>
      <c r="G66" s="47"/>
      <c r="H66" s="79"/>
      <c r="I66" s="32"/>
      <c r="J66" s="32"/>
    </row>
    <row r="67" spans="1:10" ht="16.5" x14ac:dyDescent="0.25">
      <c r="A67" s="28" t="s">
        <v>82</v>
      </c>
      <c r="B67" s="28"/>
      <c r="C67" s="33" t="s">
        <v>83</v>
      </c>
      <c r="D67" s="30"/>
      <c r="E67" s="28" t="s">
        <v>25</v>
      </c>
      <c r="F67" s="28" t="s">
        <v>84</v>
      </c>
      <c r="G67" s="66"/>
      <c r="H67" s="78" t="s">
        <v>193</v>
      </c>
      <c r="I67" s="32">
        <v>192</v>
      </c>
      <c r="J67" s="32">
        <f t="shared" ref="J67:J70" si="5">I67*G67</f>
        <v>0</v>
      </c>
    </row>
    <row r="68" spans="1:10" ht="16.5" x14ac:dyDescent="0.25">
      <c r="A68" s="28" t="s">
        <v>85</v>
      </c>
      <c r="B68" s="28"/>
      <c r="C68" s="33" t="s">
        <v>86</v>
      </c>
      <c r="D68" s="30"/>
      <c r="E68" s="28" t="s">
        <v>25</v>
      </c>
      <c r="F68" s="28" t="s">
        <v>57</v>
      </c>
      <c r="G68" s="66"/>
      <c r="H68" s="78" t="s">
        <v>193</v>
      </c>
      <c r="I68" s="32">
        <v>160</v>
      </c>
      <c r="J68" s="32">
        <f t="shared" si="5"/>
        <v>0</v>
      </c>
    </row>
    <row r="69" spans="1:10" ht="16.5" x14ac:dyDescent="0.25">
      <c r="A69" s="28" t="s">
        <v>87</v>
      </c>
      <c r="B69" s="28"/>
      <c r="C69" s="33" t="s">
        <v>88</v>
      </c>
      <c r="D69" s="30"/>
      <c r="E69" s="28" t="s">
        <v>25</v>
      </c>
      <c r="F69" s="28" t="s">
        <v>57</v>
      </c>
      <c r="G69" s="66"/>
      <c r="H69" s="78" t="s">
        <v>193</v>
      </c>
      <c r="I69" s="32">
        <v>192</v>
      </c>
      <c r="J69" s="32">
        <f t="shared" si="5"/>
        <v>0</v>
      </c>
    </row>
    <row r="70" spans="1:10" ht="16.5" x14ac:dyDescent="0.25">
      <c r="A70" s="28" t="s">
        <v>89</v>
      </c>
      <c r="B70" s="28"/>
      <c r="C70" s="33" t="s">
        <v>90</v>
      </c>
      <c r="D70" s="30"/>
      <c r="E70" s="28" t="s">
        <v>25</v>
      </c>
      <c r="F70" s="28" t="s">
        <v>57</v>
      </c>
      <c r="G70" s="66"/>
      <c r="H70" s="78" t="s">
        <v>193</v>
      </c>
      <c r="I70" s="32">
        <v>65</v>
      </c>
      <c r="J70" s="32">
        <f t="shared" si="5"/>
        <v>0</v>
      </c>
    </row>
    <row r="71" spans="1:10" ht="16.5" x14ac:dyDescent="0.25">
      <c r="A71" s="28"/>
      <c r="B71" s="28"/>
      <c r="C71" s="29" t="s">
        <v>91</v>
      </c>
      <c r="D71" s="30"/>
      <c r="E71" s="28"/>
      <c r="F71" s="28"/>
      <c r="G71" s="31"/>
      <c r="H71" s="77"/>
      <c r="I71" s="32"/>
      <c r="J71" s="32"/>
    </row>
    <row r="72" spans="1:10" ht="16.5" x14ac:dyDescent="0.25">
      <c r="A72" s="28" t="s">
        <v>92</v>
      </c>
      <c r="B72" s="28"/>
      <c r="C72" s="33" t="s">
        <v>93</v>
      </c>
      <c r="D72" s="30"/>
      <c r="E72" s="28" t="s">
        <v>25</v>
      </c>
      <c r="F72" s="28" t="s">
        <v>94</v>
      </c>
      <c r="G72" s="66"/>
      <c r="H72" s="78" t="s">
        <v>193</v>
      </c>
      <c r="I72" s="32">
        <v>330</v>
      </c>
      <c r="J72" s="32">
        <f>I72*G72</f>
        <v>0</v>
      </c>
    </row>
    <row r="73" spans="1:10" ht="16.5" x14ac:dyDescent="0.25">
      <c r="A73" s="28"/>
      <c r="B73" s="28"/>
      <c r="C73" s="33"/>
      <c r="D73" s="30"/>
      <c r="E73" s="28"/>
      <c r="F73" s="28"/>
      <c r="G73" s="47"/>
      <c r="H73" s="79"/>
      <c r="I73" s="32"/>
      <c r="J73" s="32"/>
    </row>
    <row r="74" spans="1:10" x14ac:dyDescent="0.25">
      <c r="A74" s="34"/>
      <c r="B74" s="34"/>
      <c r="C74" s="24" t="s">
        <v>95</v>
      </c>
      <c r="D74" s="35"/>
      <c r="E74" s="34"/>
      <c r="F74" s="34"/>
      <c r="G74" s="48"/>
      <c r="H74" s="80"/>
      <c r="I74" s="37"/>
      <c r="J74" s="37"/>
    </row>
    <row r="75" spans="1:10" ht="16.5" x14ac:dyDescent="0.25">
      <c r="A75" s="28"/>
      <c r="B75" s="28"/>
      <c r="C75" s="29" t="s">
        <v>96</v>
      </c>
      <c r="D75" s="30"/>
      <c r="E75" s="28"/>
      <c r="F75" s="28"/>
      <c r="G75" s="47"/>
      <c r="H75" s="79"/>
      <c r="I75" s="32"/>
      <c r="J75" s="32"/>
    </row>
    <row r="76" spans="1:10" ht="16.5" x14ac:dyDescent="0.25">
      <c r="A76" s="28" t="s">
        <v>97</v>
      </c>
      <c r="B76" s="28"/>
      <c r="C76" s="33" t="s">
        <v>98</v>
      </c>
      <c r="D76" s="30"/>
      <c r="E76" s="28" t="s">
        <v>25</v>
      </c>
      <c r="F76" s="28" t="s">
        <v>57</v>
      </c>
      <c r="G76" s="66"/>
      <c r="H76" s="78" t="s">
        <v>193</v>
      </c>
      <c r="I76" s="32">
        <v>390</v>
      </c>
      <c r="J76" s="32">
        <f t="shared" ref="J76:J78" si="6">I76*G76</f>
        <v>0</v>
      </c>
    </row>
    <row r="77" spans="1:10" ht="16.5" x14ac:dyDescent="0.25">
      <c r="A77" s="28" t="s">
        <v>99</v>
      </c>
      <c r="B77" s="28"/>
      <c r="C77" s="33" t="s">
        <v>100</v>
      </c>
      <c r="D77" s="30"/>
      <c r="E77" s="28" t="s">
        <v>25</v>
      </c>
      <c r="F77" s="28" t="s">
        <v>57</v>
      </c>
      <c r="G77" s="66"/>
      <c r="H77" s="78" t="s">
        <v>193</v>
      </c>
      <c r="I77" s="32">
        <v>135</v>
      </c>
      <c r="J77" s="32">
        <f t="shared" si="6"/>
        <v>0</v>
      </c>
    </row>
    <row r="78" spans="1:10" ht="16.5" x14ac:dyDescent="0.25">
      <c r="A78" s="28" t="s">
        <v>101</v>
      </c>
      <c r="B78" s="28"/>
      <c r="C78" s="33" t="s">
        <v>102</v>
      </c>
      <c r="D78" s="30"/>
      <c r="E78" s="28" t="s">
        <v>25</v>
      </c>
      <c r="F78" s="28" t="s">
        <v>57</v>
      </c>
      <c r="G78" s="66"/>
      <c r="H78" s="78" t="s">
        <v>193</v>
      </c>
      <c r="I78" s="32">
        <v>4.5</v>
      </c>
      <c r="J78" s="32">
        <f t="shared" si="6"/>
        <v>0</v>
      </c>
    </row>
    <row r="79" spans="1:10" ht="16.5" x14ac:dyDescent="0.25">
      <c r="A79" s="28"/>
      <c r="B79" s="28"/>
      <c r="C79" s="29" t="s">
        <v>103</v>
      </c>
      <c r="D79" s="30"/>
      <c r="E79" s="28"/>
      <c r="F79" s="28"/>
      <c r="G79" s="47"/>
      <c r="H79" s="79"/>
      <c r="I79" s="32"/>
      <c r="J79" s="32"/>
    </row>
    <row r="80" spans="1:10" ht="16.5" x14ac:dyDescent="0.25">
      <c r="A80" s="28" t="s">
        <v>104</v>
      </c>
      <c r="B80" s="28"/>
      <c r="C80" s="33" t="s">
        <v>105</v>
      </c>
      <c r="D80" s="30"/>
      <c r="E80" s="28" t="s">
        <v>25</v>
      </c>
      <c r="F80" s="28" t="s">
        <v>106</v>
      </c>
      <c r="G80" s="66"/>
      <c r="H80" s="78" t="s">
        <v>194</v>
      </c>
      <c r="I80" s="32">
        <v>47</v>
      </c>
      <c r="J80" s="32">
        <f t="shared" ref="J80:J93" si="7">I80*G80</f>
        <v>0</v>
      </c>
    </row>
    <row r="81" spans="1:10" ht="16.5" x14ac:dyDescent="0.25">
      <c r="A81" s="28" t="s">
        <v>107</v>
      </c>
      <c r="B81" s="28"/>
      <c r="C81" s="33" t="s">
        <v>108</v>
      </c>
      <c r="D81" s="30"/>
      <c r="E81" s="28" t="s">
        <v>25</v>
      </c>
      <c r="F81" s="28" t="s">
        <v>109</v>
      </c>
      <c r="G81" s="66"/>
      <c r="H81" s="78" t="s">
        <v>194</v>
      </c>
      <c r="I81" s="32">
        <v>10</v>
      </c>
      <c r="J81" s="32">
        <f t="shared" si="7"/>
        <v>0</v>
      </c>
    </row>
    <row r="82" spans="1:10" ht="16.5" x14ac:dyDescent="0.25">
      <c r="A82" s="28" t="s">
        <v>110</v>
      </c>
      <c r="B82" s="28"/>
      <c r="C82" s="33" t="s">
        <v>111</v>
      </c>
      <c r="D82" s="30"/>
      <c r="E82" s="28" t="s">
        <v>25</v>
      </c>
      <c r="F82" s="28" t="s">
        <v>109</v>
      </c>
      <c r="G82" s="66"/>
      <c r="H82" s="78" t="s">
        <v>194</v>
      </c>
      <c r="I82" s="38">
        <v>38</v>
      </c>
      <c r="J82" s="32">
        <f t="shared" si="7"/>
        <v>0</v>
      </c>
    </row>
    <row r="83" spans="1:10" ht="16.5" x14ac:dyDescent="0.25">
      <c r="A83" s="28" t="s">
        <v>112</v>
      </c>
      <c r="B83" s="28"/>
      <c r="C83" s="33" t="s">
        <v>113</v>
      </c>
      <c r="D83" s="30"/>
      <c r="E83" s="28" t="s">
        <v>25</v>
      </c>
      <c r="F83" s="28" t="s">
        <v>109</v>
      </c>
      <c r="G83" s="66"/>
      <c r="H83" s="78" t="s">
        <v>194</v>
      </c>
      <c r="I83" s="38">
        <v>25</v>
      </c>
      <c r="J83" s="32">
        <f t="shared" si="7"/>
        <v>0</v>
      </c>
    </row>
    <row r="84" spans="1:10" ht="16.5" x14ac:dyDescent="0.25">
      <c r="A84" s="28" t="s">
        <v>114</v>
      </c>
      <c r="B84" s="28"/>
      <c r="C84" s="33" t="s">
        <v>115</v>
      </c>
      <c r="D84" s="30"/>
      <c r="E84" s="28" t="s">
        <v>25</v>
      </c>
      <c r="F84" s="28" t="s">
        <v>109</v>
      </c>
      <c r="G84" s="66"/>
      <c r="H84" s="78" t="s">
        <v>194</v>
      </c>
      <c r="I84" s="38">
        <v>7.9</v>
      </c>
      <c r="J84" s="32">
        <f t="shared" si="7"/>
        <v>0</v>
      </c>
    </row>
    <row r="85" spans="1:10" ht="16.5" x14ac:dyDescent="0.25">
      <c r="A85" s="28" t="s">
        <v>116</v>
      </c>
      <c r="B85" s="28"/>
      <c r="C85" s="33" t="s">
        <v>117</v>
      </c>
      <c r="D85" s="30"/>
      <c r="E85" s="28" t="s">
        <v>25</v>
      </c>
      <c r="F85" s="28" t="s">
        <v>109</v>
      </c>
      <c r="G85" s="66"/>
      <c r="H85" s="78" t="s">
        <v>194</v>
      </c>
      <c r="I85" s="32">
        <v>60</v>
      </c>
      <c r="J85" s="32">
        <f t="shared" si="7"/>
        <v>0</v>
      </c>
    </row>
    <row r="86" spans="1:10" ht="16.5" x14ac:dyDescent="0.25">
      <c r="A86" s="28" t="s">
        <v>118</v>
      </c>
      <c r="B86" s="28"/>
      <c r="C86" s="33" t="s">
        <v>119</v>
      </c>
      <c r="D86" s="30"/>
      <c r="E86" s="28" t="s">
        <v>25</v>
      </c>
      <c r="F86" s="28" t="s">
        <v>109</v>
      </c>
      <c r="G86" s="66"/>
      <c r="H86" s="78" t="s">
        <v>194</v>
      </c>
      <c r="I86" s="32">
        <v>4.5</v>
      </c>
      <c r="J86" s="32">
        <f t="shared" si="7"/>
        <v>0</v>
      </c>
    </row>
    <row r="87" spans="1:10" ht="16.5" x14ac:dyDescent="0.25">
      <c r="A87" s="28" t="s">
        <v>120</v>
      </c>
      <c r="B87" s="28"/>
      <c r="C87" s="33" t="s">
        <v>121</v>
      </c>
      <c r="D87" s="30"/>
      <c r="E87" s="28" t="s">
        <v>25</v>
      </c>
      <c r="F87" s="28" t="s">
        <v>109</v>
      </c>
      <c r="G87" s="66"/>
      <c r="H87" s="78" t="s">
        <v>194</v>
      </c>
      <c r="I87" s="32">
        <v>7.9</v>
      </c>
      <c r="J87" s="32">
        <f t="shared" si="7"/>
        <v>0</v>
      </c>
    </row>
    <row r="88" spans="1:10" ht="16.5" x14ac:dyDescent="0.25">
      <c r="A88" s="28" t="s">
        <v>122</v>
      </c>
      <c r="B88" s="28"/>
      <c r="C88" s="33" t="s">
        <v>123</v>
      </c>
      <c r="D88" s="30"/>
      <c r="E88" s="28" t="s">
        <v>25</v>
      </c>
      <c r="F88" s="28" t="s">
        <v>109</v>
      </c>
      <c r="G88" s="66"/>
      <c r="H88" s="78" t="s">
        <v>194</v>
      </c>
      <c r="I88" s="32">
        <v>45</v>
      </c>
      <c r="J88" s="32">
        <f t="shared" si="7"/>
        <v>0</v>
      </c>
    </row>
    <row r="89" spans="1:10" ht="16.5" x14ac:dyDescent="0.25">
      <c r="A89" s="28" t="s">
        <v>124</v>
      </c>
      <c r="B89" s="28"/>
      <c r="C89" s="33" t="s">
        <v>125</v>
      </c>
      <c r="D89" s="30"/>
      <c r="E89" s="28" t="s">
        <v>25</v>
      </c>
      <c r="F89" s="28" t="s">
        <v>126</v>
      </c>
      <c r="G89" s="66"/>
      <c r="H89" s="78" t="s">
        <v>194</v>
      </c>
      <c r="I89" s="32">
        <v>30</v>
      </c>
      <c r="J89" s="32">
        <f t="shared" si="7"/>
        <v>0</v>
      </c>
    </row>
    <row r="90" spans="1:10" ht="16.5" x14ac:dyDescent="0.25">
      <c r="A90" s="28" t="s">
        <v>127</v>
      </c>
      <c r="B90" s="28"/>
      <c r="C90" s="33" t="s">
        <v>128</v>
      </c>
      <c r="D90" s="30"/>
      <c r="E90" s="28" t="s">
        <v>25</v>
      </c>
      <c r="F90" s="28" t="s">
        <v>129</v>
      </c>
      <c r="G90" s="66"/>
      <c r="H90" s="78" t="s">
        <v>194</v>
      </c>
      <c r="I90" s="32">
        <v>3.5</v>
      </c>
      <c r="J90" s="32">
        <f t="shared" si="7"/>
        <v>0</v>
      </c>
    </row>
    <row r="91" spans="1:10" ht="16.5" x14ac:dyDescent="0.25">
      <c r="A91" s="28" t="s">
        <v>130</v>
      </c>
      <c r="B91" s="28"/>
      <c r="C91" s="33" t="s">
        <v>131</v>
      </c>
      <c r="D91" s="30"/>
      <c r="E91" s="28" t="s">
        <v>25</v>
      </c>
      <c r="F91" s="28" t="s">
        <v>129</v>
      </c>
      <c r="G91" s="66"/>
      <c r="H91" s="78" t="s">
        <v>194</v>
      </c>
      <c r="I91" s="38">
        <v>25</v>
      </c>
      <c r="J91" s="32">
        <f t="shared" si="7"/>
        <v>0</v>
      </c>
    </row>
    <row r="92" spans="1:10" ht="16.5" x14ac:dyDescent="0.25">
      <c r="A92" s="28" t="s">
        <v>132</v>
      </c>
      <c r="B92" s="28"/>
      <c r="C92" s="33" t="s">
        <v>133</v>
      </c>
      <c r="D92" s="30"/>
      <c r="E92" s="28" t="s">
        <v>25</v>
      </c>
      <c r="F92" s="28" t="s">
        <v>129</v>
      </c>
      <c r="G92" s="66"/>
      <c r="H92" s="78" t="s">
        <v>194</v>
      </c>
      <c r="I92" s="32">
        <v>2</v>
      </c>
      <c r="J92" s="32">
        <f t="shared" si="7"/>
        <v>0</v>
      </c>
    </row>
    <row r="93" spans="1:10" ht="16.5" x14ac:dyDescent="0.25">
      <c r="A93" s="28" t="s">
        <v>134</v>
      </c>
      <c r="B93" s="28"/>
      <c r="C93" s="33" t="s">
        <v>135</v>
      </c>
      <c r="D93" s="30"/>
      <c r="E93" s="28" t="s">
        <v>25</v>
      </c>
      <c r="F93" s="28" t="s">
        <v>129</v>
      </c>
      <c r="G93" s="66"/>
      <c r="H93" s="78" t="s">
        <v>194</v>
      </c>
      <c r="I93" s="32">
        <v>7.5</v>
      </c>
      <c r="J93" s="32">
        <f t="shared" si="7"/>
        <v>0</v>
      </c>
    </row>
    <row r="94" spans="1:10" ht="16.5" x14ac:dyDescent="0.25">
      <c r="A94" s="28"/>
      <c r="B94" s="28"/>
      <c r="C94" s="29" t="s">
        <v>136</v>
      </c>
      <c r="D94" s="30"/>
      <c r="E94" s="28"/>
      <c r="F94" s="28"/>
      <c r="G94" s="47"/>
      <c r="H94" s="79"/>
      <c r="I94" s="32"/>
      <c r="J94" s="32"/>
    </row>
    <row r="95" spans="1:10" ht="16.5" x14ac:dyDescent="0.25">
      <c r="A95" s="28" t="s">
        <v>137</v>
      </c>
      <c r="B95" s="28"/>
      <c r="C95" s="33" t="s">
        <v>138</v>
      </c>
      <c r="D95" s="30"/>
      <c r="E95" s="28" t="s">
        <v>25</v>
      </c>
      <c r="F95" s="28" t="s">
        <v>57</v>
      </c>
      <c r="G95" s="66"/>
      <c r="H95" s="78" t="s">
        <v>193</v>
      </c>
      <c r="I95" s="32">
        <v>105</v>
      </c>
      <c r="J95" s="32">
        <f t="shared" ref="J95:J96" si="8">I95*G95</f>
        <v>0</v>
      </c>
    </row>
    <row r="96" spans="1:10" ht="16.5" x14ac:dyDescent="0.25">
      <c r="A96" s="28" t="s">
        <v>139</v>
      </c>
      <c r="B96" s="28"/>
      <c r="C96" s="33" t="s">
        <v>140</v>
      </c>
      <c r="D96" s="30"/>
      <c r="E96" s="28" t="s">
        <v>25</v>
      </c>
      <c r="F96" s="28" t="s">
        <v>57</v>
      </c>
      <c r="G96" s="66"/>
      <c r="H96" s="78" t="s">
        <v>193</v>
      </c>
      <c r="I96" s="32">
        <v>105</v>
      </c>
      <c r="J96" s="32">
        <f t="shared" si="8"/>
        <v>0</v>
      </c>
    </row>
    <row r="97" spans="1:10" ht="16.5" x14ac:dyDescent="0.25">
      <c r="A97" s="28"/>
      <c r="B97" s="28"/>
      <c r="C97" s="33"/>
      <c r="D97" s="30"/>
      <c r="E97" s="28"/>
      <c r="F97" s="28"/>
      <c r="G97" s="31"/>
      <c r="H97" s="77"/>
      <c r="I97" s="32"/>
      <c r="J97" s="32"/>
    </row>
    <row r="98" spans="1:10" x14ac:dyDescent="0.25">
      <c r="A98" s="34"/>
      <c r="B98" s="34"/>
      <c r="C98" s="24" t="s">
        <v>141</v>
      </c>
      <c r="D98" s="35"/>
      <c r="E98" s="34"/>
      <c r="F98" s="34"/>
      <c r="G98" s="36"/>
      <c r="H98" s="81"/>
      <c r="I98" s="37"/>
      <c r="J98" s="37"/>
    </row>
    <row r="99" spans="1:10" ht="16.5" x14ac:dyDescent="0.25">
      <c r="A99" s="28"/>
      <c r="B99" s="28"/>
      <c r="C99" s="29" t="s">
        <v>142</v>
      </c>
      <c r="D99" s="30"/>
      <c r="E99" s="28"/>
      <c r="F99" s="28"/>
      <c r="G99" s="31"/>
      <c r="H99" s="77"/>
      <c r="I99" s="32"/>
      <c r="J99" s="32"/>
    </row>
    <row r="100" spans="1:10" ht="16.5" x14ac:dyDescent="0.25">
      <c r="A100" s="28" t="s">
        <v>143</v>
      </c>
      <c r="B100" s="28"/>
      <c r="C100" s="33" t="s">
        <v>144</v>
      </c>
      <c r="D100" s="30"/>
      <c r="E100" s="28" t="s">
        <v>25</v>
      </c>
      <c r="F100" s="28" t="s">
        <v>57</v>
      </c>
      <c r="G100" s="66"/>
      <c r="H100" s="78" t="s">
        <v>193</v>
      </c>
      <c r="I100" s="38">
        <v>92</v>
      </c>
      <c r="J100" s="32">
        <f t="shared" ref="J100:J101" si="9">I100*G100</f>
        <v>0</v>
      </c>
    </row>
    <row r="101" spans="1:10" ht="16.5" x14ac:dyDescent="0.25">
      <c r="A101" s="28" t="s">
        <v>145</v>
      </c>
      <c r="B101" s="28"/>
      <c r="C101" s="33" t="s">
        <v>146</v>
      </c>
      <c r="D101" s="30"/>
      <c r="E101" s="28" t="s">
        <v>25</v>
      </c>
      <c r="F101" s="28" t="s">
        <v>57</v>
      </c>
      <c r="G101" s="66"/>
      <c r="H101" s="78" t="s">
        <v>193</v>
      </c>
      <c r="I101" s="38">
        <v>100</v>
      </c>
      <c r="J101" s="32">
        <f t="shared" si="9"/>
        <v>0</v>
      </c>
    </row>
    <row r="102" spans="1:10" ht="16.5" x14ac:dyDescent="0.25">
      <c r="A102" s="28"/>
      <c r="B102" s="28"/>
      <c r="C102" s="29" t="s">
        <v>147</v>
      </c>
      <c r="D102" s="30"/>
      <c r="E102" s="28"/>
      <c r="F102" s="28"/>
      <c r="G102" s="47"/>
      <c r="H102" s="79"/>
      <c r="I102" s="32"/>
      <c r="J102" s="32"/>
    </row>
    <row r="103" spans="1:10" ht="16.5" x14ac:dyDescent="0.25">
      <c r="A103" s="28" t="s">
        <v>148</v>
      </c>
      <c r="B103" s="28"/>
      <c r="C103" s="33" t="s">
        <v>149</v>
      </c>
      <c r="D103" s="30"/>
      <c r="E103" s="28" t="s">
        <v>25</v>
      </c>
      <c r="F103" s="28" t="s">
        <v>57</v>
      </c>
      <c r="G103" s="66"/>
      <c r="H103" s="78" t="s">
        <v>194</v>
      </c>
      <c r="I103" s="38">
        <v>125</v>
      </c>
      <c r="J103" s="32">
        <f>I103*G103</f>
        <v>0</v>
      </c>
    </row>
    <row r="104" spans="1:10" ht="16.5" x14ac:dyDescent="0.25">
      <c r="A104" s="28"/>
      <c r="B104" s="28"/>
      <c r="C104" s="33"/>
      <c r="D104" s="30"/>
      <c r="E104" s="28"/>
      <c r="F104" s="28"/>
      <c r="G104" s="47"/>
      <c r="H104" s="79"/>
      <c r="I104" s="32"/>
      <c r="J104" s="32"/>
    </row>
    <row r="105" spans="1:10" x14ac:dyDescent="0.25">
      <c r="A105" s="34"/>
      <c r="B105" s="34"/>
      <c r="C105" s="24" t="s">
        <v>150</v>
      </c>
      <c r="D105" s="35"/>
      <c r="E105" s="34"/>
      <c r="F105" s="34"/>
      <c r="G105" s="48"/>
      <c r="H105" s="80"/>
      <c r="I105" s="37"/>
      <c r="J105" s="37"/>
    </row>
    <row r="106" spans="1:10" ht="16.5" x14ac:dyDescent="0.25">
      <c r="A106" s="28"/>
      <c r="B106" s="28"/>
      <c r="C106" s="29" t="s">
        <v>151</v>
      </c>
      <c r="D106" s="30"/>
      <c r="E106" s="28"/>
      <c r="F106" s="28"/>
      <c r="G106" s="47"/>
      <c r="H106" s="79"/>
      <c r="I106" s="32"/>
      <c r="J106" s="32"/>
    </row>
    <row r="107" spans="1:10" ht="16.5" x14ac:dyDescent="0.25">
      <c r="A107" s="28" t="s">
        <v>152</v>
      </c>
      <c r="B107" s="28"/>
      <c r="C107" s="33" t="s">
        <v>153</v>
      </c>
      <c r="D107" s="30"/>
      <c r="E107" s="28" t="s">
        <v>25</v>
      </c>
      <c r="F107" s="28" t="s">
        <v>57</v>
      </c>
      <c r="G107" s="66"/>
      <c r="H107" s="78" t="s">
        <v>194</v>
      </c>
      <c r="I107" s="32">
        <v>3</v>
      </c>
      <c r="J107" s="32">
        <f t="shared" ref="J107:J108" si="10">I107*G107</f>
        <v>0</v>
      </c>
    </row>
    <row r="108" spans="1:10" ht="16.5" x14ac:dyDescent="0.25">
      <c r="A108" s="28" t="s">
        <v>154</v>
      </c>
      <c r="B108" s="28"/>
      <c r="C108" s="33" t="s">
        <v>155</v>
      </c>
      <c r="D108" s="30"/>
      <c r="E108" s="28" t="s">
        <v>25</v>
      </c>
      <c r="F108" s="28" t="s">
        <v>57</v>
      </c>
      <c r="G108" s="66"/>
      <c r="H108" s="78" t="s">
        <v>194</v>
      </c>
      <c r="I108" s="32">
        <v>3</v>
      </c>
      <c r="J108" s="32">
        <f t="shared" si="10"/>
        <v>0</v>
      </c>
    </row>
    <row r="109" spans="1:10" ht="16.5" x14ac:dyDescent="0.25">
      <c r="A109" s="28"/>
      <c r="B109" s="28"/>
      <c r="C109" s="29" t="s">
        <v>156</v>
      </c>
      <c r="D109" s="30"/>
      <c r="E109" s="28"/>
      <c r="F109" s="28"/>
      <c r="G109" s="47"/>
      <c r="H109" s="79"/>
      <c r="I109" s="32"/>
      <c r="J109" s="32"/>
    </row>
    <row r="110" spans="1:10" ht="16.5" x14ac:dyDescent="0.25">
      <c r="A110" s="28" t="s">
        <v>157</v>
      </c>
      <c r="B110" s="28"/>
      <c r="C110" s="33" t="s">
        <v>158</v>
      </c>
      <c r="D110" s="30"/>
      <c r="E110" s="28" t="s">
        <v>25</v>
      </c>
      <c r="F110" s="28" t="s">
        <v>57</v>
      </c>
      <c r="G110" s="66"/>
      <c r="H110" s="78" t="s">
        <v>193</v>
      </c>
      <c r="I110" s="32">
        <v>330</v>
      </c>
      <c r="J110" s="32">
        <f t="shared" ref="J110:J111" si="11">I110*G110</f>
        <v>0</v>
      </c>
    </row>
    <row r="111" spans="1:10" ht="16.5" x14ac:dyDescent="0.25">
      <c r="A111" s="28" t="s">
        <v>159</v>
      </c>
      <c r="B111" s="28"/>
      <c r="C111" s="33" t="s">
        <v>160</v>
      </c>
      <c r="D111" s="30"/>
      <c r="E111" s="28" t="s">
        <v>25</v>
      </c>
      <c r="F111" s="28" t="s">
        <v>57</v>
      </c>
      <c r="G111" s="66"/>
      <c r="H111" s="78" t="s">
        <v>193</v>
      </c>
      <c r="I111" s="32">
        <v>330</v>
      </c>
      <c r="J111" s="32">
        <f t="shared" si="11"/>
        <v>0</v>
      </c>
    </row>
    <row r="112" spans="1:10" ht="16.5" x14ac:dyDescent="0.25">
      <c r="A112" s="28"/>
      <c r="B112" s="28"/>
      <c r="C112" s="29" t="s">
        <v>161</v>
      </c>
      <c r="D112" s="30"/>
      <c r="E112" s="28"/>
      <c r="F112" s="28"/>
      <c r="G112" s="47"/>
      <c r="H112" s="79"/>
      <c r="I112" s="32"/>
      <c r="J112" s="32"/>
    </row>
    <row r="113" spans="1:11" ht="16.5" x14ac:dyDescent="0.25">
      <c r="A113" s="28" t="s">
        <v>162</v>
      </c>
      <c r="B113" s="28"/>
      <c r="C113" s="33" t="s">
        <v>163</v>
      </c>
      <c r="D113" s="30"/>
      <c r="E113" s="28" t="s">
        <v>25</v>
      </c>
      <c r="F113" s="28" t="s">
        <v>57</v>
      </c>
      <c r="G113" s="66"/>
      <c r="H113" s="78" t="s">
        <v>193</v>
      </c>
      <c r="I113" s="32">
        <v>75</v>
      </c>
      <c r="J113" s="32">
        <f>I113*G113</f>
        <v>0</v>
      </c>
    </row>
    <row r="114" spans="1:11" ht="17.25" thickBot="1" x14ac:dyDescent="0.3">
      <c r="A114" s="39"/>
      <c r="B114" s="40"/>
      <c r="C114" s="41"/>
      <c r="D114" s="42"/>
      <c r="E114" s="40"/>
      <c r="F114" s="40"/>
      <c r="G114" s="43"/>
      <c r="H114" s="82"/>
      <c r="I114" s="44"/>
      <c r="J114" s="44"/>
    </row>
    <row r="115" spans="1:11" ht="15.75" thickBot="1" x14ac:dyDescent="0.3"/>
    <row r="116" spans="1:11" ht="18" thickTop="1" thickBot="1" x14ac:dyDescent="0.3">
      <c r="I116" s="45" t="s">
        <v>169</v>
      </c>
      <c r="J116" s="46">
        <f>SUM(J36:J114)</f>
        <v>0</v>
      </c>
      <c r="K116" s="1" t="s">
        <v>170</v>
      </c>
    </row>
    <row r="117" spans="1:11" ht="17.25" thickTop="1" x14ac:dyDescent="0.25">
      <c r="I117" s="50" t="s">
        <v>175</v>
      </c>
      <c r="J117" s="49">
        <f>IF(J116&lt;50,50,0)</f>
        <v>50</v>
      </c>
    </row>
    <row r="118" spans="1:11" ht="15.75" thickBot="1" x14ac:dyDescent="0.3">
      <c r="I118" s="67" t="s">
        <v>171</v>
      </c>
      <c r="J118" s="64">
        <v>21</v>
      </c>
    </row>
    <row r="119" spans="1:11" ht="18" thickTop="1" thickBot="1" x14ac:dyDescent="0.3">
      <c r="I119" s="45" t="s">
        <v>172</v>
      </c>
      <c r="J119" s="46">
        <f>IF(J116&lt;50,(J117)*J118/100,J116*J118/100)</f>
        <v>10.5</v>
      </c>
    </row>
    <row r="120" spans="1:11" ht="16.5" thickTop="1" thickBot="1" x14ac:dyDescent="0.3"/>
    <row r="121" spans="1:11" ht="18" thickTop="1" thickBot="1" x14ac:dyDescent="0.3">
      <c r="I121" s="45" t="s">
        <v>169</v>
      </c>
      <c r="J121" s="46">
        <f>IF(J116&lt;50,J117+J119,J116+J119)</f>
        <v>60.5</v>
      </c>
      <c r="K121" s="1" t="s">
        <v>173</v>
      </c>
    </row>
    <row r="122" spans="1:11" ht="15.75" thickTop="1" x14ac:dyDescent="0.25"/>
  </sheetData>
  <sheetProtection algorithmName="SHA-512" hashValue="G0YF0h0pIdeQVt8Hs8aX4AawCDUc3S6fbqDLCUw6SBhr574eEoVi3eM6m5LC49Fw10bKpNIcDpokb0K5lgWfDg==" saltValue="fcQr12GMF/26v6lfsH4Y2w==" spinCount="100000" sheet="1" objects="1" scenarios="1" selectLockedCells="1"/>
  <dataValidations xWindow="943" yWindow="573" count="4">
    <dataValidation allowBlank="1" showInputMessage="1" showErrorMessage="1" promptTitle="Opmerkingenveld" prompt="Geef hier aan_x000a_- of er speciale procedures voor toegang tot de installaties zijn_x000a_- bepaalde data die niet mogelijk zijn_x000a_- ... " sqref="C26"/>
    <dataValidation type="textLength" errorStyle="warning" allowBlank="1" showInputMessage="1" showErrorMessage="1" errorTitle="FMIS code gebouw" error="De ingegeven FMIScode blijkt niet juist te zijn omdat deze geen 10 cijfers lang is. Vul enkel de cijfers in, aub." promptTitle="FMIScode gebouw" prompt="Dit is een 8 of 10 cijferige code die de site of het gebouw uniek identificeert in FMIS_x000a_Op deze locatie zullen de verslagen ook opgeladen worden" sqref="C22">
      <formula1>8</formula1>
      <formula2>11</formula2>
    </dataValidation>
    <dataValidation allowBlank="1" showInputMessage="1" showErrorMessage="1" promptTitle="Referentie nummer betaling" prompt="Gelieve hier het inkoopordernummer in te geven waarop de budgetten zijn gereserveerd voor deze bestelling. Bij facturatie zal deze nummer gebruikt worden." sqref="C12"/>
    <dataValidation allowBlank="1" showInputMessage="1" showErrorMessage="1" promptTitle="Keuring geldig tot" prompt="Geef hier aan wat tot welke datum  de huidige keuring geldig is. _x000a_Hier kan bij de planning dan rekening mee gehouden worden. Indien hier geen datum wordt ingevuld, wordt de keuring zo snel mogelijk ingepland." sqref="C25"/>
  </dataValidations>
  <pageMargins left="0.7" right="0.7" top="0.75" bottom="0.75" header="0.3" footer="0.3"/>
  <pageSetup paperSize="9" scale="57" fitToHeight="0" orientation="landscape" r:id="rId1"/>
  <headerFooter>
    <oddHeader>&amp;CBestelbon 2019 Raamcontract keuringen 2018/HFB/OP/45771&amp;R&amp;P/&amp;N</oddHeader>
    <oddFooter>&amp;L &amp;F - &amp;D</oddFooter>
  </headerFooter>
  <extLst>
    <ext xmlns:x14="http://schemas.microsoft.com/office/spreadsheetml/2009/9/main" uri="{CCE6A557-97BC-4b89-ADB6-D9C93CAAB3DF}">
      <x14:dataValidations xmlns:xm="http://schemas.microsoft.com/office/excel/2006/main" xWindow="943" yWindow="573" count="1">
        <x14:dataValidation type="list" allowBlank="1" showInputMessage="1" showErrorMessage="1" promptTitle="BTW percentage" prompt="Kies uw BTW percentage.">
          <x14:formula1>
            <xm:f>Blad2!$A$2:$A$5</xm:f>
          </x14:formula1>
          <xm:sqref>J118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
  <sheetViews>
    <sheetView workbookViewId="0">
      <selection sqref="A1:A3"/>
    </sheetView>
  </sheetViews>
  <sheetFormatPr defaultRowHeight="15" x14ac:dyDescent="0.25"/>
  <cols>
    <col min="1" max="1" width="42.42578125" customWidth="1"/>
    <col min="2" max="2" width="17.42578125" customWidth="1"/>
    <col min="3" max="3" width="23.85546875" customWidth="1"/>
    <col min="4" max="4" width="70" customWidth="1"/>
    <col min="5" max="5" width="26.140625" bestFit="1" customWidth="1"/>
  </cols>
  <sheetData>
    <row r="2" spans="1:5" x14ac:dyDescent="0.25">
      <c r="A2" t="s">
        <v>255</v>
      </c>
      <c r="B2">
        <v>20190423</v>
      </c>
      <c r="C2" t="s">
        <v>256</v>
      </c>
      <c r="D2" t="s">
        <v>257</v>
      </c>
      <c r="E2" t="s">
        <v>258</v>
      </c>
    </row>
    <row r="3" spans="1:5" ht="30" x14ac:dyDescent="0.25">
      <c r="A3" t="s">
        <v>255</v>
      </c>
      <c r="B3">
        <v>20190627</v>
      </c>
      <c r="C3" t="s">
        <v>256</v>
      </c>
      <c r="D3" s="103" t="s">
        <v>259</v>
      </c>
    </row>
  </sheetData>
  <sheetProtection algorithmName="SHA-512" hashValue="PH7AsIg0Z92XJpkM2TzASWMFLZp1IOL/urOX62JufV/6QB/fLAoHfV1oMKcAQQ6SLWicC3Ga0Q0jLw+pI+RNTA==" saltValue="K0DOPxx1g4HQ+U+N+/E+Eg==" spinCount="100000" sheet="1" objects="1" scenarios="1"/>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Blad3"/>
  <dimension ref="A1:E67"/>
  <sheetViews>
    <sheetView topLeftCell="A22" workbookViewId="0">
      <selection activeCell="C16" sqref="C16:E16"/>
    </sheetView>
  </sheetViews>
  <sheetFormatPr defaultRowHeight="15" x14ac:dyDescent="0.25"/>
  <cols>
    <col min="1" max="1" width="9.85546875" customWidth="1"/>
    <col min="3" max="3" width="16.140625" customWidth="1"/>
    <col min="4" max="4" width="49" customWidth="1"/>
    <col min="5" max="5" width="84" customWidth="1"/>
  </cols>
  <sheetData>
    <row r="1" spans="1:5" x14ac:dyDescent="0.25">
      <c r="A1" t="s">
        <v>174</v>
      </c>
    </row>
    <row r="2" spans="1:5" ht="16.5" x14ac:dyDescent="0.25">
      <c r="A2">
        <v>0</v>
      </c>
      <c r="C2" s="30" t="s">
        <v>200</v>
      </c>
      <c r="D2" s="33" t="s">
        <v>201</v>
      </c>
      <c r="E2" s="28" t="s">
        <v>199</v>
      </c>
    </row>
    <row r="3" spans="1:5" ht="16.5" x14ac:dyDescent="0.25">
      <c r="A3">
        <v>6</v>
      </c>
      <c r="C3" s="84" t="s">
        <v>203</v>
      </c>
      <c r="D3" s="85" t="s">
        <v>24</v>
      </c>
      <c r="E3" t="str">
        <f>Tabel2[[#This Row],[postnr]] &amp; " "&amp;Tabel2[[#This Row],[postomschrijving]]</f>
        <v>Post 01.1.a) Bijkomende werkvergadering</v>
      </c>
    </row>
    <row r="4" spans="1:5" ht="33" x14ac:dyDescent="0.25">
      <c r="A4">
        <v>12</v>
      </c>
      <c r="C4" s="84" t="s">
        <v>202</v>
      </c>
      <c r="D4" s="85" t="s">
        <v>30</v>
      </c>
      <c r="E4" t="str">
        <f>Tabel2[[#This Row],[postnr]] &amp; " "&amp;Tabel2[[#This Row],[postomschrijving]]</f>
        <v>Post 02.1.a) Gelijkvormigheidsonderzoek hoog-en middenspanningsinstallatie</v>
      </c>
    </row>
    <row r="5" spans="1:5" ht="33" x14ac:dyDescent="0.25">
      <c r="A5">
        <v>21</v>
      </c>
      <c r="C5" s="86" t="s">
        <v>204</v>
      </c>
      <c r="D5" s="87" t="s">
        <v>33</v>
      </c>
      <c r="E5" t="str">
        <f>Tabel2[[#This Row],[postnr]] &amp; " "&amp;Tabel2[[#This Row],[postomschrijving]]</f>
        <v>Post 02.2.a) Regelmatig bezoek hoog- en middenspanningsinstallatie</v>
      </c>
    </row>
    <row r="6" spans="1:5" ht="16.5" x14ac:dyDescent="0.25">
      <c r="C6" s="86" t="s">
        <v>205</v>
      </c>
      <c r="D6" s="87" t="s">
        <v>36</v>
      </c>
      <c r="E6" t="str">
        <f>Tabel2[[#This Row],[postnr]] &amp; " "&amp;Tabel2[[#This Row],[postomschrijving]]</f>
        <v>Post 02.3.a) Periodieke keuring hoogspanningsinstallatie</v>
      </c>
    </row>
    <row r="7" spans="1:5" ht="33" x14ac:dyDescent="0.25">
      <c r="C7" s="86" t="s">
        <v>206</v>
      </c>
      <c r="D7" s="87" t="s">
        <v>39</v>
      </c>
      <c r="E7" t="str">
        <f>Tabel2[[#This Row],[postnr]] &amp; " "&amp;Tabel2[[#This Row],[postomschrijving]]</f>
        <v>Post 02.4.a) Thermografisch onderzoek hoogspanningsinstallatie</v>
      </c>
    </row>
    <row r="8" spans="1:5" ht="33" x14ac:dyDescent="0.25">
      <c r="C8" s="88" t="s">
        <v>221</v>
      </c>
      <c r="D8" s="89" t="s">
        <v>222</v>
      </c>
      <c r="E8" t="str">
        <f>Tabel2[[#This Row],[postnr]] &amp; " "&amp;Tabel2[[#This Row],[postomschrijving]]</f>
        <v xml:space="preserve">Post 03.1.a)&amp;b) Gelijkvormigheidsonderzoek laagspanningsinstallatie </v>
      </c>
    </row>
    <row r="9" spans="1:5" ht="16.5" x14ac:dyDescent="0.25">
      <c r="C9" s="30" t="s">
        <v>223</v>
      </c>
      <c r="D9" s="33" t="s">
        <v>224</v>
      </c>
      <c r="E9" t="str">
        <f>Tabel2[[#This Row],[postnr]] &amp; " "&amp;Tabel2[[#This Row],[postomschrijving]]</f>
        <v xml:space="preserve">Post 03.2.a)&amp;b) Periodieke keuring laagspanningsinstallatie </v>
      </c>
    </row>
    <row r="10" spans="1:5" ht="16.5" x14ac:dyDescent="0.25">
      <c r="C10" s="30" t="s">
        <v>207</v>
      </c>
      <c r="D10" s="33" t="s">
        <v>53</v>
      </c>
      <c r="E10" t="str">
        <f>Tabel2[[#This Row],[postnr]] &amp; " "&amp;Tabel2[[#This Row],[postomschrijving]]</f>
        <v>Post 03.3.a) Periodieke controle buiten het gebouw</v>
      </c>
    </row>
    <row r="11" spans="1:5" ht="16.5" x14ac:dyDescent="0.25">
      <c r="C11" s="30" t="s">
        <v>208</v>
      </c>
      <c r="D11" s="33" t="s">
        <v>56</v>
      </c>
      <c r="E11" t="str">
        <f>Tabel2[[#This Row],[postnr]] &amp; " "&amp;Tabel2[[#This Row],[postomschrijving]]</f>
        <v>Post 03.4.a) Aarding</v>
      </c>
    </row>
    <row r="12" spans="1:5" ht="49.5" x14ac:dyDescent="0.25">
      <c r="C12" s="30" t="s">
        <v>209</v>
      </c>
      <c r="D12" s="33" t="s">
        <v>60</v>
      </c>
      <c r="E12" t="str">
        <f>Tabel2[[#This Row],[postnr]] &amp; " "&amp;Tabel2[[#This Row],[postomschrijving]]</f>
        <v>Post 04.1.a) Gelijkvormigheidsonderzoek veiligheidsverlichtingsinstallaties per 10 toestellen</v>
      </c>
    </row>
    <row r="13" spans="1:5" ht="49.5" x14ac:dyDescent="0.25">
      <c r="C13" s="30" t="s">
        <v>210</v>
      </c>
      <c r="D13" s="33" t="s">
        <v>226</v>
      </c>
      <c r="E13" t="str">
        <f>Tabel2[[#This Row],[postnr]] &amp; " "&amp;Tabel2[[#This Row],[postomschrijving]]</f>
        <v>Post 04.2.a) Periodieke inspectie veiligheidsverlichtingsinstallatie per 10 toestellen</v>
      </c>
    </row>
    <row r="14" spans="1:5" ht="33" x14ac:dyDescent="0.25">
      <c r="C14" s="30" t="s">
        <v>225</v>
      </c>
      <c r="D14" s="33" t="s">
        <v>227</v>
      </c>
      <c r="E14" t="str">
        <f>Tabel2[[#This Row],[postnr]] &amp; " "&amp;Tabel2[[#This Row],[postomschrijving]]</f>
        <v>Post 05.1.a)&amp;b) Conformiteit installatie S21-100 per 25 componenten</v>
      </c>
    </row>
    <row r="15" spans="1:5" ht="33" x14ac:dyDescent="0.25">
      <c r="C15" s="30" t="s">
        <v>229</v>
      </c>
      <c r="D15" s="33" t="s">
        <v>228</v>
      </c>
      <c r="E15" t="str">
        <f>Tabel2[[#This Row],[postnr]] &amp; " "&amp;Tabel2[[#This Row],[postomschrijving]]</f>
        <v>Post 05.2.a)&amp;b) Periodieke keuring brand per 25 componenten</v>
      </c>
    </row>
    <row r="16" spans="1:5" ht="16.5" x14ac:dyDescent="0.25">
      <c r="C16" s="30" t="s">
        <v>211</v>
      </c>
      <c r="D16" s="33" t="s">
        <v>77</v>
      </c>
      <c r="E16" t="str">
        <f>Tabel2[[#This Row],[postnr]] &amp; " "&amp;Tabel2[[#This Row],[postomschrijving]]</f>
        <v>Post 06.1.a) Conformiteit NBN EN 62305</v>
      </c>
    </row>
    <row r="17" spans="3:5" ht="16.5" x14ac:dyDescent="0.25">
      <c r="C17" s="30" t="s">
        <v>212</v>
      </c>
      <c r="D17" s="33" t="s">
        <v>80</v>
      </c>
      <c r="E17" t="str">
        <f>Tabel2[[#This Row],[postnr]] &amp; " "&amp;Tabel2[[#This Row],[postomschrijving]]</f>
        <v>Post 06.2.a) Keuring bliksembeveiligingsinstallatie</v>
      </c>
    </row>
    <row r="18" spans="3:5" ht="16.5" x14ac:dyDescent="0.25">
      <c r="C18" s="30" t="s">
        <v>213</v>
      </c>
      <c r="D18" s="33" t="s">
        <v>83</v>
      </c>
      <c r="E18" t="str">
        <f>Tabel2[[#This Row],[postnr]] &amp; " "&amp;Tabel2[[#This Row],[postomschrijving]]</f>
        <v>Post 07.1.a) Thermografisch onderzoek laagspanning</v>
      </c>
    </row>
    <row r="19" spans="3:5" ht="16.5" x14ac:dyDescent="0.25">
      <c r="C19" s="30" t="s">
        <v>214</v>
      </c>
      <c r="D19" s="33" t="s">
        <v>86</v>
      </c>
      <c r="E19" t="str">
        <f>Tabel2[[#This Row],[postnr]] &amp; " "&amp;Tabel2[[#This Row],[postomschrijving]]</f>
        <v>Post 07.2.a) Inspectie relais</v>
      </c>
    </row>
    <row r="20" spans="3:5" ht="16.5" x14ac:dyDescent="0.25">
      <c r="C20" s="30" t="s">
        <v>215</v>
      </c>
      <c r="D20" s="33" t="s">
        <v>88</v>
      </c>
      <c r="E20" t="str">
        <f>Tabel2[[#This Row],[postnr]] &amp; " "&amp;Tabel2[[#This Row],[postomschrijving]]</f>
        <v>Post 07.3.a) Onderzoek diëlectricum</v>
      </c>
    </row>
    <row r="21" spans="3:5" ht="16.5" x14ac:dyDescent="0.25">
      <c r="C21" s="30" t="s">
        <v>216</v>
      </c>
      <c r="D21" s="33" t="s">
        <v>90</v>
      </c>
      <c r="E21" t="str">
        <f>Tabel2[[#This Row],[postnr]] &amp; " "&amp;Tabel2[[#This Row],[postomschrijving]]</f>
        <v>Post 07.4.a) Meeting aardweerstand aarding</v>
      </c>
    </row>
    <row r="22" spans="3:5" ht="16.5" x14ac:dyDescent="0.25">
      <c r="C22" s="30" t="s">
        <v>217</v>
      </c>
      <c r="D22" s="33" t="s">
        <v>93</v>
      </c>
      <c r="E22" t="str">
        <f>Tabel2[[#This Row],[postnr]] &amp; " "&amp;Tabel2[[#This Row],[postomschrijving]]</f>
        <v>Post 08 a) Ondersteuning</v>
      </c>
    </row>
    <row r="23" spans="3:5" ht="16.5" x14ac:dyDescent="0.25">
      <c r="C23" s="30" t="s">
        <v>218</v>
      </c>
      <c r="D23" s="33" t="s">
        <v>98</v>
      </c>
      <c r="E23" t="str">
        <f>Tabel2[[#This Row],[postnr]] &amp; " "&amp;Tabel2[[#This Row],[postomschrijving]]</f>
        <v>Post 09.1.a) In dienststelling lift</v>
      </c>
    </row>
    <row r="24" spans="3:5" ht="16.5" x14ac:dyDescent="0.25">
      <c r="C24" s="30" t="s">
        <v>219</v>
      </c>
      <c r="D24" s="33" t="s">
        <v>100</v>
      </c>
      <c r="E24" t="str">
        <f>Tabel2[[#This Row],[postnr]] &amp; " "&amp;Tabel2[[#This Row],[postomschrijving]]</f>
        <v>Post 09.2.a) Indienststelling hijs en hefwerktuigen</v>
      </c>
    </row>
    <row r="25" spans="3:5" ht="33" x14ac:dyDescent="0.25">
      <c r="C25" s="30" t="s">
        <v>220</v>
      </c>
      <c r="D25" s="33" t="s">
        <v>102</v>
      </c>
      <c r="E25" t="str">
        <f>Tabel2[[#This Row],[postnr]] &amp; " "&amp;Tabel2[[#This Row],[postomschrijving]]</f>
        <v>Post 09.3.a) Indienststelling aanslagmiddelen en hijstoebehoren</v>
      </c>
    </row>
    <row r="26" spans="3:5" ht="16.5" x14ac:dyDescent="0.25">
      <c r="C26" s="30" t="s">
        <v>104</v>
      </c>
      <c r="D26" s="33" t="s">
        <v>105</v>
      </c>
      <c r="E26" t="str">
        <f>Tabel2[[#This Row],[postnr]] &amp; " "&amp;Tabel2[[#This Row],[postomschrijving]]</f>
        <v>Post 10.1.a) Periodieke controle van liften</v>
      </c>
    </row>
    <row r="27" spans="3:5" ht="16.5" x14ac:dyDescent="0.25">
      <c r="C27" s="30" t="s">
        <v>107</v>
      </c>
      <c r="D27" s="33" t="s">
        <v>108</v>
      </c>
      <c r="E27" t="str">
        <f>Tabel2[[#This Row],[postnr]] &amp; " "&amp;Tabel2[[#This Row],[postomschrijving]]</f>
        <v>Post 10.2.a) Periodieke controle poort</v>
      </c>
    </row>
    <row r="28" spans="3:5" ht="16.5" x14ac:dyDescent="0.25">
      <c r="C28" s="30" t="s">
        <v>110</v>
      </c>
      <c r="D28" s="33" t="s">
        <v>111</v>
      </c>
      <c r="E28" t="str">
        <f>Tabel2[[#This Row],[postnr]] &amp; " "&amp;Tabel2[[#This Row],[postomschrijving]]</f>
        <v>Post 10.2.b) Periodieke controle mobiele zaalbrug</v>
      </c>
    </row>
    <row r="29" spans="3:5" ht="16.5" x14ac:dyDescent="0.25">
      <c r="C29" s="30" t="s">
        <v>112</v>
      </c>
      <c r="D29" s="33" t="s">
        <v>113</v>
      </c>
      <c r="E29" t="str">
        <f>Tabel2[[#This Row],[postnr]] &amp; " "&amp;Tabel2[[#This Row],[postomschrijving]]</f>
        <v>Post 10.2.c) Periodieke controle Zittribune</v>
      </c>
    </row>
    <row r="30" spans="3:5" ht="16.5" x14ac:dyDescent="0.25">
      <c r="C30" s="30" t="s">
        <v>114</v>
      </c>
      <c r="D30" s="33" t="s">
        <v>115</v>
      </c>
      <c r="E30" t="str">
        <f>Tabel2[[#This Row],[postnr]] &amp; " "&amp;Tabel2[[#This Row],[postomschrijving]]</f>
        <v>Post 10.2.d) Periodieke controle Beweegbare takel</v>
      </c>
    </row>
    <row r="31" spans="3:5" ht="16.5" x14ac:dyDescent="0.25">
      <c r="C31" s="30" t="s">
        <v>116</v>
      </c>
      <c r="D31" s="33" t="s">
        <v>117</v>
      </c>
      <c r="E31" t="str">
        <f>Tabel2[[#This Row],[postnr]] &amp; " "&amp;Tabel2[[#This Row],[postomschrijving]]</f>
        <v>Post 10.2.e) Periodieke controle Rolbrug</v>
      </c>
    </row>
    <row r="32" spans="3:5" ht="16.5" x14ac:dyDescent="0.25">
      <c r="C32" s="30" t="s">
        <v>118</v>
      </c>
      <c r="D32" s="33" t="s">
        <v>119</v>
      </c>
      <c r="E32" t="str">
        <f>Tabel2[[#This Row],[postnr]] &amp; " "&amp;Tabel2[[#This Row],[postomschrijving]]</f>
        <v>Post 10.2.f) Periodieke controle Trek</v>
      </c>
    </row>
    <row r="33" spans="3:5" ht="16.5" x14ac:dyDescent="0.25">
      <c r="C33" s="30" t="s">
        <v>120</v>
      </c>
      <c r="D33" s="33" t="s">
        <v>121</v>
      </c>
      <c r="E33" t="str">
        <f>Tabel2[[#This Row],[postnr]] &amp; " "&amp;Tabel2[[#This Row],[postomschrijving]]</f>
        <v>Post 10.2.g) Periodieke controle Takels</v>
      </c>
    </row>
    <row r="34" spans="3:5" ht="16.5" x14ac:dyDescent="0.25">
      <c r="C34" s="30" t="s">
        <v>122</v>
      </c>
      <c r="D34" s="33" t="s">
        <v>123</v>
      </c>
      <c r="E34" t="str">
        <f>Tabel2[[#This Row],[postnr]] &amp; " "&amp;Tabel2[[#This Row],[postomschrijving]]</f>
        <v>Post 10.2.h) Periodieke controle Autohefbrug</v>
      </c>
    </row>
    <row r="35" spans="3:5" ht="33" x14ac:dyDescent="0.25">
      <c r="C35" s="30" t="s">
        <v>124</v>
      </c>
      <c r="D35" s="33" t="s">
        <v>125</v>
      </c>
      <c r="E35" t="str">
        <f>Tabel2[[#This Row],[postnr]] &amp; " "&amp;Tabel2[[#This Row],[postomschrijving]]</f>
        <v>Post 10.3.a) Periodieke controle van een behandelingstoestel</v>
      </c>
    </row>
    <row r="36" spans="3:5" ht="33" x14ac:dyDescent="0.25">
      <c r="C36" s="30" t="s">
        <v>127</v>
      </c>
      <c r="D36" s="33" t="s">
        <v>128</v>
      </c>
      <c r="E36" t="str">
        <f>Tabel2[[#This Row],[postnr]] &amp; " "&amp;Tabel2[[#This Row],[postomschrijving]]</f>
        <v>Post 10.4.a) Periodieke controles van aanslagmiddelen en hijstoebehoren</v>
      </c>
    </row>
    <row r="37" spans="3:5" ht="33" x14ac:dyDescent="0.25">
      <c r="C37" s="30" t="s">
        <v>130</v>
      </c>
      <c r="D37" s="33" t="s">
        <v>131</v>
      </c>
      <c r="E37" t="str">
        <f>Tabel2[[#This Row],[postnr]] &amp; " "&amp;Tabel2[[#This Row],[postomschrijving]]</f>
        <v>Post 10.5.a) Periodieke controle van vast opgesteld verankeringspunt</v>
      </c>
    </row>
    <row r="38" spans="3:5" ht="16.5" x14ac:dyDescent="0.25">
      <c r="C38" s="30" t="s">
        <v>132</v>
      </c>
      <c r="D38" s="33" t="s">
        <v>133</v>
      </c>
      <c r="E38" t="str">
        <f>Tabel2[[#This Row],[postnr]] &amp; " "&amp;Tabel2[[#This Row],[postomschrijving]]</f>
        <v>Post 10.5.b) Periodieke controle van levenslijn</v>
      </c>
    </row>
    <row r="39" spans="3:5" ht="33" x14ac:dyDescent="0.25">
      <c r="C39" s="30" t="s">
        <v>134</v>
      </c>
      <c r="D39" s="33" t="s">
        <v>135</v>
      </c>
      <c r="E39" t="str">
        <f>Tabel2[[#This Row],[postnr]] &amp; " "&amp;Tabel2[[#This Row],[postomschrijving]]</f>
        <v>Post 10.5.c) Periodieke controle van los materiaal zoals harnas met toebehoren</v>
      </c>
    </row>
    <row r="40" spans="3:5" ht="16.5" x14ac:dyDescent="0.25">
      <c r="C40" s="30" t="s">
        <v>137</v>
      </c>
      <c r="D40" s="33" t="s">
        <v>138</v>
      </c>
      <c r="E40" t="str">
        <f>Tabel2[[#This Row],[postnr]] &amp; " "&amp;Tabel2[[#This Row],[postomschrijving]]</f>
        <v>Post 11.1.a) Risicoanalyse lift</v>
      </c>
    </row>
    <row r="41" spans="3:5" ht="16.5" x14ac:dyDescent="0.25">
      <c r="C41" s="30" t="s">
        <v>139</v>
      </c>
      <c r="D41" s="33" t="s">
        <v>140</v>
      </c>
      <c r="E41" t="str">
        <f>Tabel2[[#This Row],[postnr]] &amp; " "&amp;Tabel2[[#This Row],[postomschrijving]]</f>
        <v>Post 11.2.a) Keuring na risicoanalyse</v>
      </c>
    </row>
    <row r="42" spans="3:5" ht="16.5" x14ac:dyDescent="0.25">
      <c r="C42" s="30" t="s">
        <v>143</v>
      </c>
      <c r="D42" s="33" t="s">
        <v>144</v>
      </c>
      <c r="E42" t="str">
        <f>Tabel2[[#This Row],[postnr]] &amp; " "&amp;Tabel2[[#This Row],[postomschrijving]]</f>
        <v>Post 12.1.a) Indienststellingsonderzoek - Gaskeuring</v>
      </c>
    </row>
    <row r="43" spans="3:5" ht="16.5" x14ac:dyDescent="0.25">
      <c r="C43" s="30" t="s">
        <v>145</v>
      </c>
      <c r="D43" s="33" t="s">
        <v>146</v>
      </c>
      <c r="E43" t="str">
        <f>Tabel2[[#This Row],[postnr]] &amp; " "&amp;Tabel2[[#This Row],[postomschrijving]]</f>
        <v>Post 12.2.a) Indienststellingsonderzoek - Waterkeuring</v>
      </c>
    </row>
    <row r="44" spans="3:5" ht="16.5" x14ac:dyDescent="0.25">
      <c r="C44" s="30" t="s">
        <v>148</v>
      </c>
      <c r="D44" s="33" t="s">
        <v>149</v>
      </c>
      <c r="E44" t="str">
        <f>Tabel2[[#This Row],[postnr]] &amp; " "&amp;Tabel2[[#This Row],[postomschrijving]]</f>
        <v>Post 13.1.a) Periodiek onderzoek - stookolietank</v>
      </c>
    </row>
    <row r="45" spans="3:5" ht="16.5" x14ac:dyDescent="0.25">
      <c r="C45" s="30" t="s">
        <v>152</v>
      </c>
      <c r="D45" s="33" t="s">
        <v>153</v>
      </c>
      <c r="E45" t="str">
        <f>Tabel2[[#This Row],[postnr]] &amp; " "&amp;Tabel2[[#This Row],[postomschrijving]]</f>
        <v>Post 14.1.a) Periodieke controle ladder</v>
      </c>
    </row>
    <row r="46" spans="3:5" ht="16.5" x14ac:dyDescent="0.25">
      <c r="C46" s="30" t="s">
        <v>154</v>
      </c>
      <c r="D46" s="33" t="s">
        <v>155</v>
      </c>
      <c r="E46" t="str">
        <f>Tabel2[[#This Row],[postnr]] &amp; " "&amp;Tabel2[[#This Row],[postomschrijving]]</f>
        <v>Post 14.1.b) Periodieke controle noodladder</v>
      </c>
    </row>
    <row r="47" spans="3:5" ht="16.5" x14ac:dyDescent="0.25">
      <c r="C47" s="30"/>
      <c r="D47" s="33"/>
    </row>
    <row r="48" spans="3:5" ht="16.5" x14ac:dyDescent="0.25">
      <c r="C48" s="25"/>
      <c r="D48" s="24"/>
    </row>
    <row r="49" spans="3:4" ht="16.5" x14ac:dyDescent="0.25">
      <c r="C49" s="30"/>
      <c r="D49" s="29"/>
    </row>
    <row r="50" spans="3:4" ht="16.5" x14ac:dyDescent="0.25">
      <c r="C50" s="30"/>
      <c r="D50" s="29"/>
    </row>
    <row r="51" spans="3:4" ht="16.5" x14ac:dyDescent="0.25">
      <c r="C51" s="30"/>
      <c r="D51" s="29"/>
    </row>
    <row r="52" spans="3:4" ht="16.5" x14ac:dyDescent="0.25">
      <c r="C52" s="30"/>
      <c r="D52" s="29"/>
    </row>
    <row r="53" spans="3:4" ht="16.5" x14ac:dyDescent="0.25">
      <c r="C53" s="30"/>
      <c r="D53" s="29"/>
    </row>
    <row r="54" spans="3:4" ht="16.5" x14ac:dyDescent="0.25">
      <c r="C54" s="30"/>
      <c r="D54" s="29"/>
    </row>
    <row r="55" spans="3:4" ht="16.5" x14ac:dyDescent="0.25">
      <c r="C55" s="30"/>
      <c r="D55" s="29"/>
    </row>
    <row r="56" spans="3:4" ht="16.5" x14ac:dyDescent="0.25">
      <c r="C56" s="30"/>
      <c r="D56" s="33"/>
    </row>
    <row r="57" spans="3:4" x14ac:dyDescent="0.25">
      <c r="C57" s="35"/>
      <c r="D57" s="24"/>
    </row>
    <row r="58" spans="3:4" ht="16.5" x14ac:dyDescent="0.25">
      <c r="C58" s="30"/>
      <c r="D58" s="29"/>
    </row>
    <row r="59" spans="3:4" ht="16.5" x14ac:dyDescent="0.25">
      <c r="C59" s="30"/>
      <c r="D59" s="29"/>
    </row>
    <row r="60" spans="3:4" ht="16.5" x14ac:dyDescent="0.25">
      <c r="C60" s="30"/>
      <c r="D60" s="29"/>
    </row>
    <row r="61" spans="3:4" ht="16.5" x14ac:dyDescent="0.25">
      <c r="C61" s="30"/>
      <c r="D61" s="33"/>
    </row>
    <row r="62" spans="3:4" x14ac:dyDescent="0.25">
      <c r="C62" s="35"/>
      <c r="D62" s="24"/>
    </row>
    <row r="63" spans="3:4" ht="16.5" x14ac:dyDescent="0.25">
      <c r="C63" s="30"/>
      <c r="D63" s="29"/>
    </row>
    <row r="64" spans="3:4" ht="16.5" x14ac:dyDescent="0.25">
      <c r="C64" s="30"/>
      <c r="D64" s="29"/>
    </row>
    <row r="65" spans="3:4" ht="16.5" x14ac:dyDescent="0.25">
      <c r="C65" s="30"/>
      <c r="D65" s="33"/>
    </row>
    <row r="66" spans="3:4" x14ac:dyDescent="0.25">
      <c r="C66" s="35"/>
      <c r="D66" s="24"/>
    </row>
    <row r="67" spans="3:4" ht="16.5" x14ac:dyDescent="0.25">
      <c r="C67" s="30"/>
      <c r="D67" s="29"/>
    </row>
  </sheetData>
  <pageMargins left="0.7" right="0.7" top="0.75" bottom="0.75" header="0.3" footer="0.3"/>
  <pageSetup orientation="landscape" r:id="rId1"/>
  <tableParts count="2">
    <tablePart r:id="rId2"/>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GO document" ma:contentTypeID="0x01010082340F32E81AE74AA8D837674071337F003BB9480EDAB6514EB2D4DC1FE9EAD30C" ma:contentTypeVersion="49" ma:contentTypeDescription="" ma:contentTypeScope="" ma:versionID="f52b3bd2d4f3af2348736bd684d7dce6">
  <xsd:schema xmlns:xsd="http://www.w3.org/2001/XMLSchema" xmlns:xs="http://www.w3.org/2001/XMLSchema" xmlns:p="http://schemas.microsoft.com/office/2006/metadata/properties" xmlns:ns1="cfc230b1-6dd3-467a-8fcc-dfa9df38b740" xmlns:ns3="90099885-9432-4caf-9870-10dd17e557ce" targetNamespace="http://schemas.microsoft.com/office/2006/metadata/properties" ma:root="true" ma:fieldsID="512ddb96c08540ae5b229b0e92a35ba1" ns1:_="" ns3:_="">
    <xsd:import namespace="cfc230b1-6dd3-467a-8fcc-dfa9df38b740"/>
    <xsd:import namespace="90099885-9432-4caf-9870-10dd17e557ce"/>
    <xsd:element name="properties">
      <xsd:complexType>
        <xsd:sequence>
          <xsd:element name="documentManagement">
            <xsd:complexType>
              <xsd:all>
                <xsd:element ref="ns1:_dlc_DocIdUrl" minOccurs="0"/>
                <xsd:element ref="ns1:GOProDatumBijeenkomst" minOccurs="0"/>
                <xsd:element ref="ns1:GOProArchief" minOccurs="0"/>
                <xsd:element ref="ns1:o172414bd89a43df866647d10211954f" minOccurs="0"/>
                <xsd:element ref="ns1:TaxCatchAll" minOccurs="0"/>
                <xsd:element ref="ns1:TaxCatchAllLabel" minOccurs="0"/>
                <xsd:element ref="ns1:_dlc_DocId" minOccurs="0"/>
                <xsd:element ref="ns1:de1e3eb6a8ca4da4a2e4a4e7f9dbdb0f" minOccurs="0"/>
                <xsd:element ref="ns1:kd5442dc84a74696940d35a8b1c8f311" minOccurs="0"/>
                <xsd:element ref="ns1:b7138fb3ec4945d1b493fd0417e76ba0" minOccurs="0"/>
                <xsd:element ref="ns1:_dlc_DocIdPersistId" minOccurs="0"/>
                <xsd:element ref="ns1:jf7d25e4f253405f956d844861b53c3f" minOccurs="0"/>
                <xsd:element ref="ns1:fef4875bd7d04335af313950a580cd9d" minOccurs="0"/>
                <xsd:element ref="ns1:GOProMigratieBronlocatie" minOccurs="0"/>
                <xsd:element ref="ns1:GOProMigratieBronGUID" minOccurs="0"/>
                <xsd:element ref="ns3:MediaServiceGenerationTime" minOccurs="0"/>
                <xsd:element ref="ns3:MediaServiceEventHashCode" minOccurs="0"/>
                <xsd:element ref="ns3:MediaLengthInSeconds" minOccurs="0"/>
                <xsd:element ref="ns3:MediaServiceDateTaken" minOccurs="0"/>
                <xsd:element ref="ns3:lcf76f155ced4ddcb4097134ff3c332f" minOccurs="0"/>
                <xsd:element ref="ns3:MediaServiceOCR" minOccurs="0"/>
                <xsd:element ref="ns3:MediaServiceSearchProperties" minOccurs="0"/>
                <xsd:element ref="ns1:SharedWithUsers" minOccurs="0"/>
                <xsd:element ref="ns1: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c230b1-6dd3-467a-8fcc-dfa9df38b740" elementFormDefault="qualified">
    <xsd:import namespace="http://schemas.microsoft.com/office/2006/documentManagement/types"/>
    <xsd:import namespace="http://schemas.microsoft.com/office/infopath/2007/PartnerControls"/>
    <xsd:element name="_dlc_DocIdUrl" ma:index="0" nillable="true" ma:displayName="Document-id" ma:description="Permanente koppeling naar dit document." ma:hidden="true" ma:internalName="_dlc_DocIdUrl"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GOProDatumBijeenkomst" ma:index="7" nillable="true" ma:displayName="Datum bijeenkomst" ma:description="Datum waarop een bijeenkomst ‘bvb. lerend netwerk, vergadering,’ …) plaatsvond" ma:format="DateOnly" ma:indexed="true" ma:internalName="GOProDatumBijeenkomst">
      <xsd:simpleType>
        <xsd:restriction base="dms:DateTime"/>
      </xsd:simpleType>
    </xsd:element>
    <xsd:element name="GOProArchief" ma:index="10" nillable="true" ma:displayName="Archief" ma:default="0" ma:indexed="true" ma:internalName="GOProArchief">
      <xsd:simpleType>
        <xsd:restriction base="dms:Boolean"/>
      </xsd:simpleType>
    </xsd:element>
    <xsd:element name="o172414bd89a43df866647d10211954f" ma:index="11" ma:taxonomy="true" ma:internalName="o172414bd89a43df866647d10211954f" ma:taxonomyFieldName="GOProOnderwijsniveaus" ma:displayName="Onderwijsniveau(s)" ma:readOnly="false" ma:fieldId="{8172414b-d89a-43df-8666-47d10211954f}" ma:taxonomyMulti="true" ma:sspId="87c02e2b-7bc6-4e65-a2b1-413dd5aa26d9" ma:termSetId="9cfa2621-28b2-4c68-a6ae-2ec64699842a" ma:anchorId="00000000-0000-0000-0000-000000000000" ma:open="false" ma:isKeyword="false">
      <xsd:complexType>
        <xsd:sequence>
          <xsd:element ref="pc:Terms" minOccurs="0" maxOccurs="1"/>
        </xsd:sequence>
      </xsd:complexType>
    </xsd:element>
    <xsd:element name="TaxCatchAll" ma:index="12" nillable="true" ma:displayName="Taxonomy Catch All Column" ma:hidden="true" ma:list="{c0c08972-5c30-4001-ad53-5a34ce5619f2}" ma:internalName="TaxCatchAll" ma:readOnly="false" ma:showField="CatchAllData"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TaxCatchAllLabel" ma:index="13" nillable="true" ma:displayName="Taxonomy Catch All Column1" ma:hidden="true" ma:list="{c0c08972-5c30-4001-ad53-5a34ce5619f2}" ma:internalName="TaxCatchAllLabel" ma:readOnly="false" ma:showField="CatchAllDataLabel" ma:web="cfc230b1-6dd3-467a-8fcc-dfa9df38b740">
      <xsd:complexType>
        <xsd:complexContent>
          <xsd:extension base="dms:MultiChoiceLookup">
            <xsd:sequence>
              <xsd:element name="Value" type="dms:Lookup" maxOccurs="unbounded" minOccurs="0" nillable="true"/>
            </xsd:sequence>
          </xsd:extension>
        </xsd:complexContent>
      </xsd:complexType>
    </xsd:element>
    <xsd:element name="_dlc_DocId" ma:index="15" nillable="true" ma:displayName="Waarde van de document-id" ma:description="De waarde van de document-id die aan dit item is toegewezen." ma:hidden="true" ma:indexed="true" ma:internalName="_dlc_DocId" ma:readOnly="false">
      <xsd:simpleType>
        <xsd:restriction base="dms:Text"/>
      </xsd:simpleType>
    </xsd:element>
    <xsd:element name="de1e3eb6a8ca4da4a2e4a4e7f9dbdb0f" ma:index="17" nillable="true" ma:taxonomy="true" ma:internalName="de1e3eb6a8ca4da4a2e4a4e7f9dbdb0f" ma:taxonomyFieldName="GOProJaar" ma:displayName="Jaar" ma:indexed="true" ma:default="" ma:fieldId="{de1e3eb6-a8ca-4da4-a2e4-a4e7f9dbdb0f}" ma:sspId="87c02e2b-7bc6-4e65-a2b1-413dd5aa26d9" ma:termSetId="c690ad67-c4de-4583-b502-06f4dbe05961" ma:anchorId="00000000-0000-0000-0000-000000000000" ma:open="false" ma:isKeyword="false">
      <xsd:complexType>
        <xsd:sequence>
          <xsd:element ref="pc:Terms" minOccurs="0" maxOccurs="1"/>
        </xsd:sequence>
      </xsd:complexType>
    </xsd:element>
    <xsd:element name="kd5442dc84a74696940d35a8b1c8f311" ma:index="19" nillable="true" ma:taxonomy="true" ma:internalName="kd5442dc84a74696940d35a8b1c8f311" ma:taxonomyFieldName="GOProOorsprong" ma:displayName="Oorsprong" ma:indexed="true" ma:default="" ma:fieldId="{4d5442dc-84a7-4696-940d-35a8b1c8f311}" ma:sspId="87c02e2b-7bc6-4e65-a2b1-413dd5aa26d9" ma:termSetId="ca11cc51-70b6-44f8-b3fe-054eee9258b6" ma:anchorId="00000000-0000-0000-0000-000000000000" ma:open="true" ma:isKeyword="false">
      <xsd:complexType>
        <xsd:sequence>
          <xsd:element ref="pc:Terms" minOccurs="0" maxOccurs="1"/>
        </xsd:sequence>
      </xsd:complexType>
    </xsd:element>
    <xsd:element name="b7138fb3ec4945d1b493fd0417e76ba0" ma:index="21" ma:taxonomy="true" ma:internalName="b7138fb3ec4945d1b493fd0417e76ba0" ma:taxonomyFieldName="GOProPublicatiestatus" ma:displayName="Publicatiestatus" ma:indexed="true" ma:readOnly="false" ma:default="1;#Online|5d773375-47c0-4896-afa8-6eac5ed3e165" ma:fieldId="{b7138fb3-ec49-45d1-b493-fd0417e76ba0}" ma:sspId="87c02e2b-7bc6-4e65-a2b1-413dd5aa26d9" ma:termSetId="b237c600-24a4-4e57-92f0-f98dca8d5288" ma:anchorId="00000000-0000-0000-0000-000000000000" ma:open="false" ma:isKeyword="false">
      <xsd:complexType>
        <xsd:sequence>
          <xsd:element ref="pc:Terms" minOccurs="0" maxOccurs="1"/>
        </xsd:sequence>
      </xsd:complexType>
    </xsd:element>
    <xsd:element name="_dlc_DocIdPersistId" ma:index="22" nillable="true" ma:displayName="Id blijven behouden" ma:description="Id behouden tijdens toevoegen." ma:hidden="true" ma:internalName="_dlc_DocIdPersistId" ma:readOnly="false">
      <xsd:simpleType>
        <xsd:restriction base="dms:Boolean"/>
      </xsd:simpleType>
    </xsd:element>
    <xsd:element name="jf7d25e4f253405f956d844861b53c3f" ma:index="23" nillable="true" ma:taxonomy="true" ma:internalName="jf7d25e4f253405f956d844861b53c3f" ma:taxonomyFieldName="GOProSchooljaar" ma:displayName="Schooljaar" ma:indexed="true" ma:default="" ma:fieldId="{3f7d25e4-f253-405f-956d-844861b53c3f}" ma:sspId="87c02e2b-7bc6-4e65-a2b1-413dd5aa26d9" ma:termSetId="39e82f3f-27f0-47e1-b3bf-583ebcc7b58d" ma:anchorId="00000000-0000-0000-0000-000000000000" ma:open="false" ma:isKeyword="false">
      <xsd:complexType>
        <xsd:sequence>
          <xsd:element ref="pc:Terms" minOccurs="0" maxOccurs="1"/>
        </xsd:sequence>
      </xsd:complexType>
    </xsd:element>
    <xsd:element name="fef4875bd7d04335af313950a580cd9d" ma:index="25" ma:taxonomy="true" ma:internalName="fef4875bd7d04335af313950a580cd9d" ma:taxonomyFieldName="GOProThemas" ma:displayName="Thema('s)" ma:readOnly="false" ma:default="" ma:fieldId="{fef4875b-d7d0-4335-af31-3950a580cd9d}" ma:taxonomyMulti="true" ma:sspId="87c02e2b-7bc6-4e65-a2b1-413dd5aa26d9" ma:termSetId="35c7fef5-0d7e-47cc-b296-61fcd798cdf0" ma:anchorId="00000000-0000-0000-0000-000000000000" ma:open="false" ma:isKeyword="false">
      <xsd:complexType>
        <xsd:sequence>
          <xsd:element ref="pc:Terms" minOccurs="0" maxOccurs="1"/>
        </xsd:sequence>
      </xsd:complexType>
    </xsd:element>
    <xsd:element name="GOProMigratieBronlocatie" ma:index="28" nillable="true" ma:displayName="Bronlocatie" ma:hidden="true" ma:indexed="true" ma:internalName="GOProMigratieBronlocatie" ma:readOnly="false">
      <xsd:simpleType>
        <xsd:restriction base="dms:Text">
          <xsd:maxLength value="255"/>
        </xsd:restriction>
      </xsd:simpleType>
    </xsd:element>
    <xsd:element name="GOProMigratieBronGUID" ma:index="29" nillable="true" ma:displayName="BronGUID" ma:hidden="true" ma:internalName="GOProMigratieBronGUID" ma:readOnly="false">
      <xsd:simpleType>
        <xsd:restriction base="dms:Text">
          <xsd:maxLength value="255"/>
        </xsd:restriction>
      </xsd:simpleType>
    </xsd:element>
    <xsd:element name="SharedWithUsers" ma:index="38"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0099885-9432-4caf-9870-10dd17e557ce" elementFormDefault="qualified">
    <xsd:import namespace="http://schemas.microsoft.com/office/2006/documentManagement/types"/>
    <xsd:import namespace="http://schemas.microsoft.com/office/infopath/2007/PartnerControls"/>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lcf76f155ced4ddcb4097134ff3c332f" ma:index="35" nillable="true" ma:taxonomy="true" ma:internalName="lcf76f155ced4ddcb4097134ff3c332f" ma:taxonomyFieldName="MediaServiceImageTags" ma:displayName="Afbeeldingtags" ma:readOnly="false" ma:fieldId="{5cf76f15-5ced-4ddc-b409-7134ff3c332f}" ma:taxonomyMulti="true" ma:sspId="87c02e2b-7bc6-4e65-a2b1-413dd5aa26d9" ma:termSetId="09814cd3-568e-fe90-9814-8d621ff8fb84" ma:anchorId="fba54fb3-c3e1-fe81-a776-ca4b69148c4d" ma:open="true" ma:isKeyword="false">
      <xsd:complexType>
        <xsd:sequence>
          <xsd:element ref="pc:Terms" minOccurs="0" maxOccurs="1"/>
        </xsd:sequence>
      </xsd:complexType>
    </xsd:element>
    <xsd:element name="MediaServiceOCR" ma:index="36" nillable="true" ma:displayName="Extracted Text" ma:internalName="MediaServiceOCR" ma:readOnly="true">
      <xsd:simpleType>
        <xsd:restriction base="dms:Note">
          <xsd:maxLength value="255"/>
        </xsd:restriction>
      </xsd:simpleType>
    </xsd:element>
    <xsd:element name="MediaServiceSearchProperties" ma:index="3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Inhoudstype"/>
        <xsd:element ref="dc:title" minOccurs="0" maxOccurs="1" ma:index="2"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TaxCatchAll xmlns="cfc230b1-6dd3-467a-8fcc-dfa9df38b740">
      <Value>1</Value>
    </TaxCatchAll>
    <de1e3eb6a8ca4da4a2e4a4e7f9dbdb0f xmlns="cfc230b1-6dd3-467a-8fcc-dfa9df38b740">
      <Terms xmlns="http://schemas.microsoft.com/office/infopath/2007/PartnerControls"/>
    </de1e3eb6a8ca4da4a2e4a4e7f9dbdb0f>
    <o172414bd89a43df866647d10211954f xmlns="cfc230b1-6dd3-467a-8fcc-dfa9df38b740">
      <Terms xmlns="http://schemas.microsoft.com/office/infopath/2007/PartnerControls"/>
    </o172414bd89a43df866647d10211954f>
    <_dlc_DocId xmlns="cfc230b1-6dd3-467a-8fcc-dfa9df38b740">GOPRO-1830562155-16211</_dlc_DocId>
    <b7138fb3ec4945d1b493fd0417e76ba0 xmlns="cfc230b1-6dd3-467a-8fcc-dfa9df38b740">
      <Terms xmlns="http://schemas.microsoft.com/office/infopath/2007/PartnerControls">
        <TermInfo xmlns="http://schemas.microsoft.com/office/infopath/2007/PartnerControls">
          <TermName xmlns="http://schemas.microsoft.com/office/infopath/2007/PartnerControls">Online</TermName>
          <TermId xmlns="http://schemas.microsoft.com/office/infopath/2007/PartnerControls">5d773375-47c0-4896-afa8-6eac5ed3e165</TermId>
        </TermInfo>
      </Terms>
    </b7138fb3ec4945d1b493fd0417e76ba0>
    <_dlc_DocIdPersistId xmlns="cfc230b1-6dd3-467a-8fcc-dfa9df38b740" xsi:nil="true"/>
    <GOProDatumBijeenkomst xmlns="cfc230b1-6dd3-467a-8fcc-dfa9df38b740" xsi:nil="true"/>
    <GOProArchief xmlns="cfc230b1-6dd3-467a-8fcc-dfa9df38b740">false</GOProArchief>
    <TaxCatchAllLabel xmlns="cfc230b1-6dd3-467a-8fcc-dfa9df38b740" xsi:nil="true"/>
    <kd5442dc84a74696940d35a8b1c8f311 xmlns="cfc230b1-6dd3-467a-8fcc-dfa9df38b740">
      <Terms xmlns="http://schemas.microsoft.com/office/infopath/2007/PartnerControls"/>
    </kd5442dc84a74696940d35a8b1c8f311>
    <jf7d25e4f253405f956d844861b53c3f xmlns="cfc230b1-6dd3-467a-8fcc-dfa9df38b740">
      <Terms xmlns="http://schemas.microsoft.com/office/infopath/2007/PartnerControls"/>
    </jf7d25e4f253405f956d844861b53c3f>
    <GOProMigratieBronGUID xmlns="cfc230b1-6dd3-467a-8fcc-dfa9df38b740" xsi:nil="true"/>
    <lcf76f155ced4ddcb4097134ff3c332f xmlns="90099885-9432-4caf-9870-10dd17e557ce">
      <Terms xmlns="http://schemas.microsoft.com/office/infopath/2007/PartnerControls"/>
    </lcf76f155ced4ddcb4097134ff3c332f>
    <GOProMigratieBronlocatie xmlns="cfc230b1-6dd3-467a-8fcc-dfa9df38b740">https://mijnpro.g-o.be/sites/fin/overheidsopdrachten-site/raamcontracten-vlaamse-overheid-site/</GOProMigratieBronlocatie>
    <_dlc_DocIdUrl xmlns="cfc230b1-6dd3-467a-8fcc-dfa9df38b740">
      <Url>https://gemeenschapsonderwijs.sharepoint.com/sites/prodoc/_layouts/15/DocIdRedir.aspx?ID=GOPRO-1830562155-16211</Url>
      <Description>GOPRO-1830562155-16211</Description>
    </_dlc_DocIdUrl>
    <fef4875bd7d04335af313950a580cd9d xmlns="cfc230b1-6dd3-467a-8fcc-dfa9df38b740">
      <Terms xmlns="http://schemas.microsoft.com/office/infopath/2007/PartnerControls"/>
    </fef4875bd7d04335af313950a580cd9d>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97BE2DE-420F-4B4A-BE87-D5BDACA2F024}"/>
</file>

<file path=customXml/itemProps2.xml><?xml version="1.0" encoding="utf-8"?>
<ds:datastoreItem xmlns:ds="http://schemas.openxmlformats.org/officeDocument/2006/customXml" ds:itemID="{C8B37342-D08C-438E-A669-9E7076F3D237}"/>
</file>

<file path=customXml/itemProps3.xml><?xml version="1.0" encoding="utf-8"?>
<ds:datastoreItem xmlns:ds="http://schemas.openxmlformats.org/officeDocument/2006/customXml" ds:itemID="{02F4281C-2F43-4D7A-AC45-900D2C0B1ED8}"/>
</file>

<file path=customXml/itemProps4.xml><?xml version="1.0" encoding="utf-8"?>
<ds:datastoreItem xmlns:ds="http://schemas.openxmlformats.org/officeDocument/2006/customXml" ds:itemID="{7F20DDD2-49DB-4CDD-A5CD-E019E40963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4</vt:i4>
      </vt:variant>
    </vt:vector>
  </HeadingPairs>
  <TitlesOfParts>
    <vt:vector size="4" baseType="lpstr">
      <vt:lpstr>hoe invullen</vt:lpstr>
      <vt:lpstr>Bestelbon</vt:lpstr>
      <vt:lpstr>versiebeheer</vt:lpstr>
      <vt:lpstr>Blad2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Bestelbon</dc:title>
  <dc:creator>Van de Moer, Tom</dc:creator>
  <cp:lastModifiedBy>Alvarez Ignace</cp:lastModifiedBy>
  <cp:lastPrinted>2019-04-15T12:38:31Z</cp:lastPrinted>
  <dcterms:created xsi:type="dcterms:W3CDTF">2019-04-15T09:24:22Z</dcterms:created>
  <dcterms:modified xsi:type="dcterms:W3CDTF">2019-09-09T07:48:41Z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0x01010082340F32E81AE74AA8D837674071337F003BB9480EDAB6514EB2D4DC1FE9EAD30C</vt:lpwstr>
  </property>
  <property fmtid="{D5CDD505-2E9C-101B-9397-08002B2CF9AE}" pid="3" name="GOOorsprong">
    <vt:lpwstr/>
  </property>
  <property fmtid="{D5CDD505-2E9C-101B-9397-08002B2CF9AE}" pid="4" name="GOTrefwoord">
    <vt:lpwstr/>
  </property>
  <property fmtid="{D5CDD505-2E9C-101B-9397-08002B2CF9AE}" pid="5" name="GODocumentGroep">
    <vt:lpwstr>146;#Overeenkomsten ＆ Contracten|f171491a-1113-45f3-82cf-48e06c9cba71</vt:lpwstr>
  </property>
  <property fmtid="{D5CDD505-2E9C-101B-9397-08002B2CF9AE}" pid="6" name="GODocumentType">
    <vt:lpwstr>147;#Contract|a49f00fd-6d91-47c3-b046-bea3147ec46a</vt:lpwstr>
  </property>
  <property fmtid="{D5CDD505-2E9C-101B-9397-08002B2CF9AE}" pid="7" name="GOEntiteit">
    <vt:lpwstr/>
  </property>
  <property fmtid="{D5CDD505-2E9C-101B-9397-08002B2CF9AE}" pid="8" name="GOOnderwijsniveau">
    <vt:lpwstr/>
  </property>
  <property fmtid="{D5CDD505-2E9C-101B-9397-08002B2CF9AE}" pid="9" name="GOThema">
    <vt:lpwstr/>
  </property>
  <property fmtid="{D5CDD505-2E9C-101B-9397-08002B2CF9AE}" pid="10" name="Order">
    <vt:r8>1500</vt:r8>
  </property>
  <property fmtid="{D5CDD505-2E9C-101B-9397-08002B2CF9AE}" pid="11" name="GOProOorsprong">
    <vt:lpwstr/>
  </property>
  <property fmtid="{D5CDD505-2E9C-101B-9397-08002B2CF9AE}" pid="12" name="GOProJaar">
    <vt:lpwstr/>
  </property>
  <property fmtid="{D5CDD505-2E9C-101B-9397-08002B2CF9AE}" pid="13" name="GOProPublicatiestatus">
    <vt:lpwstr>1;#Online|5d773375-47c0-4896-afa8-6eac5ed3e165</vt:lpwstr>
  </property>
  <property fmtid="{D5CDD505-2E9C-101B-9397-08002B2CF9AE}" pid="14" name="GOProOnderwijsniveaus">
    <vt:lpwstr/>
  </property>
  <property fmtid="{D5CDD505-2E9C-101B-9397-08002B2CF9AE}" pid="15" name="GOProSchooljaar">
    <vt:lpwstr/>
  </property>
  <property fmtid="{D5CDD505-2E9C-101B-9397-08002B2CF9AE}" pid="16" name="MediaServiceImageTags">
    <vt:lpwstr/>
  </property>
  <property fmtid="{D5CDD505-2E9C-101B-9397-08002B2CF9AE}" pid="17" name="GOProThemas">
    <vt:lpwstr/>
  </property>
  <property fmtid="{D5CDD505-2E9C-101B-9397-08002B2CF9AE}" pid="18" name="_dlc_DocIdItemGuid">
    <vt:lpwstr>7d92a64d-f7cf-4cda-93ee-6247d2bc61b1</vt:lpwstr>
  </property>
</Properties>
</file>